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495" windowWidth="15225" windowHeight="12060" activeTab="0"/>
  </bookViews>
  <sheets>
    <sheet name="要項" sheetId="1" r:id="rId1"/>
    <sheet name="申込書" sheetId="2" r:id="rId2"/>
    <sheet name="1" sheetId="3" state="hidden" r:id="rId3"/>
  </sheets>
  <definedNames>
    <definedName name="_xlnm.Print_Area" localSheetId="1">'申込書'!$A$1:$K$30</definedName>
    <definedName name="_xlnm.Print_Area" localSheetId="0">'要項'!$A$1:$O$80</definedName>
    <definedName name="サイズ">'1'!$D$2:$D$8</definedName>
    <definedName name="種目">'1'!$B$2:$B$12</definedName>
    <definedName name="性別">'1'!$A$2:$A$5</definedName>
    <definedName name="生月">'1'!$F$2:$F$14</definedName>
    <definedName name="生日">'1'!$G$2:$G$33</definedName>
    <definedName name="生年">'1'!$E$2:$E$52</definedName>
    <definedName name="備考">'1'!$H$2:$H$6</definedName>
  </definedNames>
  <calcPr fullCalcOnLoad="1"/>
</workbook>
</file>

<file path=xl/sharedStrings.xml><?xml version="1.0" encoding="utf-8"?>
<sst xmlns="http://schemas.openxmlformats.org/spreadsheetml/2006/main" count="275" uniqueCount="197">
  <si>
    <t>仙台市バドミントン協会</t>
  </si>
  <si>
    <t>仙　台　七　夕　杯</t>
  </si>
  <si>
    <t>チーム名</t>
  </si>
  <si>
    <t>３・</t>
  </si>
  <si>
    <t>４・</t>
  </si>
  <si>
    <t>５・</t>
  </si>
  <si>
    <t>６・</t>
  </si>
  <si>
    <t>７・</t>
  </si>
  <si>
    <t>８・</t>
  </si>
  <si>
    <t>９・</t>
  </si>
  <si>
    <t>競技規則</t>
  </si>
  <si>
    <t>競技方法</t>
  </si>
  <si>
    <t>ＡＭ　８：００　開館</t>
  </si>
  <si>
    <t>組合せ</t>
  </si>
  <si>
    <t>県　名
氏　名</t>
  </si>
  <si>
    <t>県　名
ﾁｰﾑ名</t>
  </si>
  <si>
    <t>（問合せ先）</t>
  </si>
  <si>
    <t>交通・宿泊</t>
  </si>
  <si>
    <t>11・</t>
  </si>
  <si>
    <t>参加資格</t>
  </si>
  <si>
    <t>使用ｼｬﾄﾙ</t>
  </si>
  <si>
    <t>　　　　　　の各トーナメント戦</t>
  </si>
  <si>
    <t>10・</t>
  </si>
  <si>
    <t>申込方法</t>
  </si>
  <si>
    <t>主催者一任(前回の成績及び都道府県･市町村等を考慮して決めます)</t>
  </si>
  <si>
    <t>各種目の優勝および1部の準優勝・第３位に賞状　賞品</t>
  </si>
  <si>
    <t>どうぞご利用下さい。詳しくは別紙「宿泊・交通のご案内」をご覧下</t>
  </si>
  <si>
    <t>宮城</t>
  </si>
  <si>
    <t>氏名</t>
  </si>
  <si>
    <t>参 加 料</t>
  </si>
  <si>
    <t>事 務 局</t>
  </si>
  <si>
    <t>そ の 他</t>
  </si>
  <si>
    <t>表　　彰</t>
  </si>
  <si>
    <t>12・</t>
  </si>
  <si>
    <t>13・</t>
  </si>
  <si>
    <t>14・</t>
  </si>
  <si>
    <t>15・</t>
  </si>
  <si>
    <t>16・</t>
  </si>
  <si>
    <t>17・</t>
  </si>
  <si>
    <t>会　　場</t>
  </si>
  <si>
    <t>後　　援</t>
  </si>
  <si>
    <t>仙台市バドミントン協会</t>
  </si>
  <si>
    <t>主　　催</t>
  </si>
  <si>
    <t>２・</t>
  </si>
  <si>
    <t>大 会 名</t>
  </si>
  <si>
    <t>１・</t>
  </si>
  <si>
    <t>３．仙台市バドミントン協会が認めた者</t>
  </si>
  <si>
    <t>ＡＭ１１：００　開始式後ブロック別に分けリーグ戦</t>
  </si>
  <si>
    <t>　各種目競技終了後　随時表彰式を行います</t>
  </si>
  <si>
    <t>最低３回以上の試合が出来ます（初日ﾘｰｸﾞ戦(２試合)･２日目ﾄｰﾅﾒﾝﾄ戦）　</t>
  </si>
  <si>
    <t>ＡＭ　８：３０　各ブロック1位が1部・2位が2部・3位が3部</t>
  </si>
  <si>
    <t>(開始時間に間に合わない場合はご一報ください）</t>
  </si>
  <si>
    <r>
      <rPr>
        <sz val="11"/>
        <rFont val="ＭＳ Ｐゴシック"/>
        <family val="3"/>
      </rPr>
      <t>メール：</t>
    </r>
    <r>
      <rPr>
        <sz val="16"/>
        <rFont val="ＭＳ Ｐゴシック"/>
        <family val="3"/>
      </rPr>
      <t xml:space="preserve"> </t>
    </r>
    <r>
      <rPr>
        <sz val="18"/>
        <rFont val="ＭＳ Ｐゴシック"/>
        <family val="3"/>
      </rPr>
      <t>sendto@sendaicity-bad.com</t>
    </r>
  </si>
  <si>
    <t>　　　　東日本オープンシニアバドミントン大会事務局</t>
  </si>
  <si>
    <t>仙台市バドミントン協会事務局</t>
  </si>
  <si>
    <t>メール：</t>
  </si>
  <si>
    <t>０９０-１０６６-２６５１</t>
  </si>
  <si>
    <t>古橋携帯電話：</t>
  </si>
  <si>
    <t xml:space="preserve"> sendto@sendaicity-bad.com</t>
  </si>
  <si>
    <t>TEL:</t>
  </si>
  <si>
    <t>ふりがな</t>
  </si>
  <si>
    <t>　仙台市宮城野区新田東４－１－１　TEL　０２２－２３１－１２２１</t>
  </si>
  <si>
    <t>仙台市・仙台市スポーツ協会・宮城県バドミントン協会・ヨネックス株式会社</t>
  </si>
  <si>
    <t>申込期間</t>
  </si>
  <si>
    <t>　</t>
  </si>
  <si>
    <t>０２２-２４１-５５３０</t>
  </si>
  <si>
    <t>　〃　２・３部の準優勝（参加数で変更有）</t>
  </si>
  <si>
    <t>宮城野体育館-メイン10コート・サブ６コート</t>
  </si>
  <si>
    <t>第１会場 仙台市東総合運動場（元気フィールド仙台）内・</t>
  </si>
  <si>
    <t>50才以上</t>
  </si>
  <si>
    <t>30才以上</t>
  </si>
  <si>
    <t>35才以上</t>
  </si>
  <si>
    <t>40才以上</t>
  </si>
  <si>
    <t>45才以上</t>
  </si>
  <si>
    <t>55才以上</t>
  </si>
  <si>
    <t>60才以上</t>
  </si>
  <si>
    <t>65才以上</t>
  </si>
  <si>
    <t>70才以上</t>
  </si>
  <si>
    <t>男子</t>
  </si>
  <si>
    <t>チーム名</t>
  </si>
  <si>
    <t>申込責任者</t>
  </si>
  <si>
    <t>連絡先</t>
  </si>
  <si>
    <t>SS</t>
  </si>
  <si>
    <t>S</t>
  </si>
  <si>
    <t>M</t>
  </si>
  <si>
    <t>L</t>
  </si>
  <si>
    <t>O</t>
  </si>
  <si>
    <t>種目</t>
  </si>
  <si>
    <t>都道府県</t>
  </si>
  <si>
    <t>１</t>
  </si>
  <si>
    <t>混合</t>
  </si>
  <si>
    <t>備考(購入希望など)</t>
  </si>
  <si>
    <t>　　　　　　　　　　　　　　　　　　　　　　　</t>
  </si>
  <si>
    <t>申込み数</t>
  </si>
  <si>
    <t>人 x 参加費 5,000円/人</t>
  </si>
  <si>
    <t>生年月日</t>
  </si>
  <si>
    <t>１人　５，０００円 大会参加記念品を含みます</t>
  </si>
  <si>
    <t>今年度もびゅうプラザ仙台の協力を頂きパックをご用意いたしました</t>
  </si>
  <si>
    <t>さい 多数のご参加をお待ちしております（ホームページに掲載有）</t>
  </si>
  <si>
    <t>〒981-1102　宮城県仙台市太白区袋原６－２５－１４　古橋　政紀　気付</t>
  </si>
  <si>
    <t xml:space="preserve"> 会長   鈴木 勇治</t>
  </si>
  <si>
    <t>開催日</t>
  </si>
  <si>
    <t>参加賞サイズ</t>
  </si>
  <si>
    <t>２０２３年 ２月 吉日</t>
  </si>
  <si>
    <t>仙台七夕杯　第24回東日本オープンシニアバドミントン大会</t>
  </si>
  <si>
    <t>２０２３年 ８月 ５日(土)・６日(日)</t>
  </si>
  <si>
    <t>第２会場 若林体育館-メイン８コート</t>
  </si>
  <si>
    <t>　仙台市若林区卸町東２丁目８−８−１０ TEL　０２２－２３６－００１１</t>
  </si>
  <si>
    <t>第24回東日本オープンシニアバドミントン大会要項のご案内</t>
  </si>
  <si>
    <t>令和５年度(公財)日本ﾊﾞﾄﾞﾐﾝﾄﾝ協会競技規則及び大会運営規定に基づく</t>
  </si>
  <si>
    <t>１．令和５年度(公財)日本バドミントン協会登録者</t>
  </si>
  <si>
    <t>２．令和５年度仙台市バドミントン協会登録者</t>
  </si>
  <si>
    <t>(公財)日本バドミントン協会一種検定球　ヨネックス・ニューオフィシャル</t>
  </si>
  <si>
    <t>８月５日(土)</t>
  </si>
  <si>
    <t>８月６日(日)</t>
  </si>
  <si>
    <t>別紙申込書に必要事項を記入し,Excel添付メールにて大会事務局に申込むこと</t>
  </si>
  <si>
    <t>振込先　郵便振替 ０２２７０－１－４５５６６</t>
  </si>
  <si>
    <t xml:space="preserve">２０２３年５月１日(月)～６月３０日(金) </t>
  </si>
  <si>
    <t>協会ホームページ  www.sendaicity-bad.com</t>
  </si>
  <si>
    <t xml:space="preserve">   仙台市バドミントン協会事務局まで お気軽にお寄せください</t>
  </si>
  <si>
    <r>
      <t>メール：</t>
    </r>
    <r>
      <rPr>
        <b/>
        <sz val="18"/>
        <rFont val="ＭＳ Ｐゴシック"/>
        <family val="3"/>
      </rPr>
      <t>sendto@sendaicity-bad.com</t>
    </r>
    <r>
      <rPr>
        <sz val="12"/>
        <rFont val="ＭＳ Ｐゴシック"/>
        <family val="3"/>
      </rPr>
      <t>　</t>
    </r>
  </si>
  <si>
    <t>【ＳＳ ・ Ｓ ・ Ｍ ・ Ｌ ・ Ｏ ・ ＸＯ】 をご明記ください</t>
  </si>
  <si>
    <t>選択</t>
  </si>
  <si>
    <t>XO</t>
  </si>
  <si>
    <t>変更</t>
  </si>
  <si>
    <t>申込取消</t>
  </si>
  <si>
    <t>Tシャツ</t>
  </si>
  <si>
    <t>年齢基準</t>
  </si>
  <si>
    <t>↑毎年更新</t>
  </si>
  <si>
    <t>選</t>
  </si>
  <si>
    <t>２</t>
  </si>
  <si>
    <t>３</t>
  </si>
  <si>
    <t>４</t>
  </si>
  <si>
    <t>５</t>
  </si>
  <si>
    <t>６</t>
  </si>
  <si>
    <t>年齢判定</t>
  </si>
  <si>
    <t>　 ↓半角数字入力可能</t>
  </si>
  <si>
    <t xml:space="preserve"> 日頃より当協会の運営にご協力、ご尽力を賜り厚く御礼を申し上げます。
 昨年は、11月にサッカーワールドカップ カタール大会が開催され、日本代表の大活躍に世界中が驚かせられました。また、コロナウイルスが収束しない中、三年ぶりに本大会を開催し全国のバドミントン愛好者のご参加をいただきました。少しづつではございますが、国内が回復基調にあると感じております。今年は8月5日(前夜祭)･6日(七夕まつり期間)に開催となります。観光を兼ねまして是非ご参加ください。
 大会に際し、みな様にご不便をかける場面があるかと思いますが、会場でお会いできますこと心より楽しみにしております。</t>
  </si>
  <si>
    <t>仙台市バドミントン協会</t>
  </si>
  <si>
    <t>女子</t>
  </si>
  <si>
    <t>75才以上</t>
  </si>
  <si>
    <t xml:space="preserve">  ↓特にない場合はそのまま</t>
  </si>
  <si>
    <t>☆★確認のためご記入ください★☆</t>
  </si>
  <si>
    <t>★大会参加記念品はサイズを伴う場合がございます、参加賞欄にサイズ（ユニセックス）</t>
  </si>
  <si>
    <t>☆販売も行いますので、ご希望の方は備考欄にサイズと枚数をご記入下さい</t>
  </si>
  <si>
    <t>★仙台市協会登録者は必ず【登録チーム名】・ 都道府県を【仙台】と表記ください</t>
  </si>
  <si>
    <t>★入力データは欄からはみ出しても全く問題ありません そのまま書式を変更しないで入力してください</t>
  </si>
  <si>
    <t>★申込後の変更等は,備考欄【変更･申込取消】等を表示し再提出してください</t>
  </si>
  <si>
    <t>★☆Excel添付メールでのお申込みに限定します☆★</t>
  </si>
  <si>
    <t>☆男子３０才以上 複</t>
  </si>
  <si>
    <t>☆男子３５才以上 複</t>
  </si>
  <si>
    <t>☆男子４０才以上 複</t>
  </si>
  <si>
    <t>☆男子４５才以上 複</t>
  </si>
  <si>
    <t>☆男子５０才以上 複</t>
  </si>
  <si>
    <t>☆男子５５才以上 複</t>
  </si>
  <si>
    <t>☆女子３０才以上 複</t>
  </si>
  <si>
    <t>☆女子３５才以上 複</t>
  </si>
  <si>
    <t>☆女子４０才以上 複</t>
  </si>
  <si>
    <t>☆女子４５才以上 複</t>
  </si>
  <si>
    <t>☆女子５０才以上 複</t>
  </si>
  <si>
    <t>☆女子５５才以上 複</t>
  </si>
  <si>
    <t>☆混合３０才以上 複</t>
  </si>
  <si>
    <t>☆混合３５才以上 複</t>
  </si>
  <si>
    <t>☆混合４０才以上 複</t>
  </si>
  <si>
    <t>☆混合４５才以上 複</t>
  </si>
  <si>
    <t>☆混合５０才以上 複</t>
  </si>
  <si>
    <t>☆混合５５才以上 複</t>
  </si>
  <si>
    <t>☆混合６０才以上 複</t>
  </si>
  <si>
    <t>☆混合６５才以上 複</t>
  </si>
  <si>
    <t>☆混合７０才以上 複</t>
  </si>
  <si>
    <t>☆女子７０才以上 複</t>
  </si>
  <si>
    <t>☆女子７５才以上 複</t>
  </si>
  <si>
    <t>☆女子６５才以上 複</t>
  </si>
  <si>
    <t>☆女子６０才以上 複</t>
  </si>
  <si>
    <t>☆男子６０才以上 複</t>
  </si>
  <si>
    <t>☆男子６５才以上 複</t>
  </si>
  <si>
    <t>☆男子７５才以上 複</t>
  </si>
  <si>
    <t>☆男子７０才以上 複</t>
  </si>
  <si>
    <t>★参加数により会場が変更になる場合があります、その時は個別にご連絡いたします</t>
  </si>
  <si>
    <t>★１人１種目とします</t>
  </si>
  <si>
    <t>★参加料振込みをもって受付完了といたします</t>
  </si>
  <si>
    <t>☆ユニフォームは(公財)日本バドミントン協会の審査合格品を着用してください</t>
  </si>
  <si>
    <r>
      <t>☆</t>
    </r>
    <r>
      <rPr>
        <b/>
        <sz val="11"/>
        <color indexed="10"/>
        <rFont val="ＭＳ 明朝"/>
        <family val="1"/>
      </rPr>
      <t>七夕杯 歴代記念シャツでの試合を認めます(ゼッケンは必要です)</t>
    </r>
  </si>
  <si>
    <t>☆ゼッケンを付けること（背面に都道府県名、所属を示すもの）</t>
  </si>
  <si>
    <r>
      <t xml:space="preserve">☆問い合わせは事務局にメールでお願いします </t>
    </r>
    <r>
      <rPr>
        <b/>
        <sz val="14"/>
        <rFont val="游ゴシック Medium"/>
        <family val="3"/>
      </rPr>
      <t>info@sendaicity-bad.com</t>
    </r>
  </si>
  <si>
    <t xml:space="preserve"> ★今後の諸連絡はホームページに随時掲載致します また不明の点がございましたら、
    </t>
  </si>
  <si>
    <r>
      <t>☆★年令起算日は</t>
    </r>
    <r>
      <rPr>
        <b/>
        <sz val="11"/>
        <rFont val="ＭＳ 明朝"/>
        <family val="1"/>
      </rPr>
      <t>２０２３年４月２日</t>
    </r>
    <r>
      <rPr>
        <sz val="11"/>
        <rFont val="ＭＳ 明朝"/>
        <family val="1"/>
      </rPr>
      <t>とします</t>
    </r>
  </si>
  <si>
    <t>★各種目参加数が５組未満の場合、上の種目への出場といたします　　</t>
  </si>
  <si>
    <t xml:space="preserve">  事務局へご連絡ください</t>
  </si>
  <si>
    <t>★今大会よりFaxでの受付を廃止しました 規定通り申込めない場合は事務局へ</t>
  </si>
  <si>
    <t>★申込確認は協会HP七夕杯ページに掲載しますエントリーリストをご確認ください</t>
  </si>
  <si>
    <t xml:space="preserve">  今大会より確認メール送信を廃止します</t>
  </si>
  <si>
    <t>★エントリーリストで確認いただきましたら、参加料を郵便振込みください</t>
  </si>
  <si>
    <t xml:space="preserve">  自由入力可能欄</t>
  </si>
  <si>
    <t>☆レクレーション保険には加入しております,又事故による応急処置はいたします</t>
  </si>
  <si>
    <t>　その後の責任は参加者の負担とします</t>
  </si>
  <si>
    <t>姓(スペース)名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</si>
</sst>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mm/dd/yy;@"/>
    <numFmt numFmtId="184" formatCode="yyyy/m/d;@"/>
    <numFmt numFmtId="185" formatCode="[$]ggge&quot;年&quot;m&quot;月&quot;d&quot;日&quot;;@"/>
    <numFmt numFmtId="186" formatCode="[$]gge&quot;年&quot;m&quot;月&quot;d&quot;日&quot;;@"/>
  </numFmts>
  <fonts count="67">
    <font>
      <sz val="11"/>
      <name val="ＭＳ Ｐゴシック"/>
      <family val="3"/>
    </font>
    <font>
      <sz val="6"/>
      <name val="ＭＳ Ｐゴシック"/>
      <family val="3"/>
    </font>
    <font>
      <b/>
      <sz val="18"/>
      <name val="ＭＳ 明朝"/>
      <family val="1"/>
    </font>
    <font>
      <sz val="14"/>
      <name val="ＭＳ Ｐゴシック"/>
      <family val="3"/>
    </font>
    <font>
      <sz val="12"/>
      <name val="ＭＳ 明朝"/>
      <family val="1"/>
    </font>
    <font>
      <b/>
      <sz val="14"/>
      <name val="ＭＳ 明朝"/>
      <family val="1"/>
    </font>
    <font>
      <sz val="11"/>
      <name val="ＭＳ 明朝"/>
      <family val="1"/>
    </font>
    <font>
      <b/>
      <sz val="11"/>
      <name val="ＭＳ 明朝"/>
      <family val="1"/>
    </font>
    <font>
      <sz val="12"/>
      <name val="ＭＳ Ｐゴシック"/>
      <family val="3"/>
    </font>
    <font>
      <b/>
      <sz val="12"/>
      <name val="ＭＳ Ｐゴシック"/>
      <family val="3"/>
    </font>
    <font>
      <b/>
      <sz val="12"/>
      <name val="ＭＳ 明朝"/>
      <family val="1"/>
    </font>
    <font>
      <sz val="9"/>
      <name val="ＭＳ 明朝"/>
      <family val="1"/>
    </font>
    <font>
      <sz val="10"/>
      <name val="ＭＳ 明朝"/>
      <family val="1"/>
    </font>
    <font>
      <b/>
      <sz val="18"/>
      <name val="ＭＳ Ｐゴシック"/>
      <family val="3"/>
    </font>
    <font>
      <sz val="10"/>
      <name val="ＭＳ Ｐゴシック"/>
      <family val="3"/>
    </font>
    <font>
      <sz val="16"/>
      <name val="ＭＳ Ｐゴシック"/>
      <family val="3"/>
    </font>
    <font>
      <sz val="18"/>
      <name val="ＭＳ Ｐゴシック"/>
      <family val="3"/>
    </font>
    <font>
      <sz val="12"/>
      <name val="ＭＳ Ｐ明朝"/>
      <family val="1"/>
    </font>
    <font>
      <b/>
      <sz val="12"/>
      <name val="ＭＳ Ｐ明朝"/>
      <family val="1"/>
    </font>
    <font>
      <sz val="10"/>
      <name val="ＭＳ Ｐ明朝"/>
      <family val="1"/>
    </font>
    <font>
      <sz val="9"/>
      <name val="ＭＳ Ｐ明朝"/>
      <family val="1"/>
    </font>
    <font>
      <sz val="9"/>
      <name val="ＭＳ Ｐゴシック"/>
      <family val="3"/>
    </font>
    <font>
      <b/>
      <sz val="11"/>
      <color indexed="10"/>
      <name val="ＭＳ 明朝"/>
      <family val="1"/>
    </font>
    <font>
      <b/>
      <sz val="14"/>
      <name val="ＭＳ Ｐゴシック"/>
      <family val="3"/>
    </font>
    <font>
      <b/>
      <sz val="14"/>
      <name val="游ゴシック Mediu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sz val="11"/>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thin"/>
      <bottom style="thin"/>
    </border>
    <border>
      <left style="thin"/>
      <right style="thin"/>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color indexed="63"/>
      </top>
      <bottom style="thin"/>
    </border>
    <border>
      <left>
        <color indexed="63"/>
      </left>
      <right style="thin"/>
      <top style="medium"/>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119">
    <xf numFmtId="0" fontId="0" fillId="0" borderId="0" xfId="0" applyAlignment="1">
      <alignment/>
    </xf>
    <xf numFmtId="0" fontId="3" fillId="0" borderId="0" xfId="0" applyFont="1" applyAlignment="1">
      <alignment/>
    </xf>
    <xf numFmtId="0" fontId="6" fillId="0" borderId="0" xfId="0" applyFont="1" applyAlignment="1">
      <alignment horizontal="right" vertical="center"/>
    </xf>
    <xf numFmtId="0" fontId="0" fillId="0" borderId="0" xfId="0" applyBorder="1" applyAlignment="1">
      <alignment horizontal="right" vertical="top"/>
    </xf>
    <xf numFmtId="0" fontId="6" fillId="0" borderId="0" xfId="0" applyFont="1" applyAlignment="1">
      <alignment horizontal="left" vertical="center"/>
    </xf>
    <xf numFmtId="0" fontId="10" fillId="0" borderId="0" xfId="0" applyFont="1" applyAlignment="1">
      <alignment horizontal="left" vertical="center"/>
    </xf>
    <xf numFmtId="20" fontId="6" fillId="0" borderId="0" xfId="0" applyNumberFormat="1" applyFont="1" applyAlignment="1">
      <alignment horizontal="left" vertical="center"/>
    </xf>
    <xf numFmtId="0" fontId="7" fillId="0" borderId="0" xfId="0" applyFont="1" applyAlignment="1">
      <alignment horizontal="left" vertical="center"/>
    </xf>
    <xf numFmtId="0" fontId="4" fillId="0" borderId="0" xfId="0" applyFont="1" applyAlignment="1">
      <alignment/>
    </xf>
    <xf numFmtId="0" fontId="6" fillId="0" borderId="10" xfId="0" applyFont="1" applyBorder="1" applyAlignment="1">
      <alignment horizontal="center" vertical="center" shrinkToFit="1"/>
    </xf>
    <xf numFmtId="0" fontId="6" fillId="0" borderId="10" xfId="0" applyFont="1" applyBorder="1" applyAlignment="1">
      <alignment horizontal="center" vertical="center"/>
    </xf>
    <xf numFmtId="0" fontId="11" fillId="0" borderId="10" xfId="0" applyFont="1" applyBorder="1" applyAlignment="1">
      <alignment horizontal="center" vertical="center" wrapText="1" shrinkToFit="1"/>
    </xf>
    <xf numFmtId="0" fontId="6" fillId="0" borderId="0" xfId="0" applyFont="1" applyAlignment="1">
      <alignment horizontal="right" vertical="top"/>
    </xf>
    <xf numFmtId="0" fontId="6"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distributed" vertical="center"/>
    </xf>
    <xf numFmtId="0" fontId="6" fillId="0" borderId="0" xfId="0" applyFont="1" applyAlignment="1">
      <alignment horizontal="distributed" vertical="center" shrinkToFit="1"/>
    </xf>
    <xf numFmtId="0" fontId="6" fillId="0" borderId="0" xfId="0" applyFont="1" applyAlignment="1">
      <alignment horizontal="distributed" vertical="top"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12" fillId="0" borderId="0" xfId="0" applyFont="1" applyAlignment="1">
      <alignment horizontal="distributed" vertical="center" shrinkToFit="1"/>
    </xf>
    <xf numFmtId="0" fontId="7" fillId="0" borderId="0" xfId="0" applyFont="1" applyAlignment="1">
      <alignment horizontal="left" vertical="center" wrapText="1"/>
    </xf>
    <xf numFmtId="0" fontId="7" fillId="0" borderId="0" xfId="0" applyFont="1" applyAlignment="1">
      <alignment vertical="center"/>
    </xf>
    <xf numFmtId="0" fontId="5"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vertical="center" wrapText="1"/>
    </xf>
    <xf numFmtId="0" fontId="6" fillId="0" borderId="0" xfId="0" applyFont="1" applyAlignment="1">
      <alignment horizontal="left" vertical="top"/>
    </xf>
    <xf numFmtId="0" fontId="8" fillId="0" borderId="0" xfId="0" applyFont="1" applyAlignment="1">
      <alignment vertical="center"/>
    </xf>
    <xf numFmtId="0" fontId="0" fillId="0" borderId="0" xfId="0" applyAlignment="1">
      <alignment vertical="center"/>
    </xf>
    <xf numFmtId="0" fontId="8" fillId="0" borderId="0" xfId="0" applyFont="1" applyAlignment="1">
      <alignment/>
    </xf>
    <xf numFmtId="0" fontId="15" fillId="0" borderId="0" xfId="0" applyFont="1" applyAlignment="1">
      <alignment vertical="center"/>
    </xf>
    <xf numFmtId="0" fontId="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10" fillId="0" borderId="0" xfId="0" applyFont="1" applyAlignment="1">
      <alignment horizontal="left" vertical="center" indent="1"/>
    </xf>
    <xf numFmtId="0" fontId="2" fillId="0" borderId="0" xfId="0" applyFont="1" applyAlignment="1">
      <alignment horizontal="center" vertical="center" wrapText="1"/>
    </xf>
    <xf numFmtId="0" fontId="10" fillId="0" borderId="0" xfId="0" applyFont="1" applyAlignment="1">
      <alignment horizontal="left" vertical="center" wrapText="1"/>
    </xf>
    <xf numFmtId="0" fontId="2" fillId="0" borderId="0" xfId="0" applyFont="1" applyAlignment="1">
      <alignment vertical="center"/>
    </xf>
    <xf numFmtId="0" fontId="66" fillId="0" borderId="0" xfId="0" applyFont="1" applyAlignment="1">
      <alignment vertical="center"/>
    </xf>
    <xf numFmtId="0" fontId="17" fillId="0" borderId="0" xfId="0" applyFont="1" applyAlignment="1">
      <alignment vertical="center"/>
    </xf>
    <xf numFmtId="0" fontId="16" fillId="0" borderId="0" xfId="0" applyFont="1" applyAlignment="1">
      <alignment vertical="center"/>
    </xf>
    <xf numFmtId="0" fontId="17" fillId="0" borderId="11" xfId="0" applyFont="1" applyBorder="1" applyAlignment="1">
      <alignment vertical="center"/>
    </xf>
    <xf numFmtId="0" fontId="8" fillId="0" borderId="12" xfId="0" applyFont="1" applyBorder="1" applyAlignment="1">
      <alignment vertical="center"/>
    </xf>
    <xf numFmtId="0" fontId="8" fillId="0" borderId="0" xfId="0" applyFont="1" applyAlignment="1">
      <alignment vertical="center" wrapText="1" shrinkToFit="1"/>
    </xf>
    <xf numFmtId="0" fontId="8" fillId="0" borderId="12" xfId="0" applyFont="1" applyBorder="1" applyAlignment="1">
      <alignment vertical="center" wrapText="1"/>
    </xf>
    <xf numFmtId="0" fontId="0" fillId="0" borderId="0" xfId="0" applyAlignment="1">
      <alignment vertical="center" shrinkToFit="1"/>
    </xf>
    <xf numFmtId="0" fontId="0" fillId="0" borderId="0" xfId="0" applyFont="1" applyAlignment="1">
      <alignment horizontal="left" vertical="center" wrapText="1"/>
    </xf>
    <xf numFmtId="0" fontId="0" fillId="0" borderId="12" xfId="0" applyFont="1" applyBorder="1" applyAlignment="1">
      <alignment horizontal="left" vertical="center"/>
    </xf>
    <xf numFmtId="0" fontId="0" fillId="0" borderId="0" xfId="0" applyAlignment="1">
      <alignment horizontal="center" vertical="center" wrapText="1" shrinkToFit="1"/>
    </xf>
    <xf numFmtId="0" fontId="8" fillId="0" borderId="0" xfId="0" applyFont="1" applyAlignment="1">
      <alignment vertical="center" shrinkToFit="1"/>
    </xf>
    <xf numFmtId="0" fontId="9" fillId="0" borderId="0" xfId="0" applyFont="1" applyAlignment="1">
      <alignment horizontal="right" vertical="top"/>
    </xf>
    <xf numFmtId="0" fontId="0" fillId="2" borderId="13" xfId="0" applyFont="1" applyFill="1" applyBorder="1" applyAlignment="1">
      <alignment vertical="center" shrinkToFit="1"/>
    </xf>
    <xf numFmtId="0" fontId="0" fillId="2" borderId="13" xfId="0" applyFont="1" applyFill="1" applyBorder="1" applyAlignment="1">
      <alignment vertical="center"/>
    </xf>
    <xf numFmtId="0" fontId="17" fillId="2" borderId="11" xfId="0" applyFont="1" applyFill="1" applyBorder="1" applyAlignment="1">
      <alignment vertical="center"/>
    </xf>
    <xf numFmtId="0" fontId="8" fillId="2" borderId="14" xfId="0" applyFont="1" applyFill="1" applyBorder="1" applyAlignment="1">
      <alignment vertical="center"/>
    </xf>
    <xf numFmtId="0" fontId="3" fillId="2" borderId="14" xfId="0" applyFont="1" applyFill="1" applyBorder="1" applyAlignment="1">
      <alignment horizontal="center" vertical="center"/>
    </xf>
    <xf numFmtId="0" fontId="8" fillId="2" borderId="14" xfId="0" applyFont="1" applyFill="1" applyBorder="1" applyAlignment="1" quotePrefix="1">
      <alignment vertical="center" wrapText="1" shrinkToFit="1"/>
    </xf>
    <xf numFmtId="0" fontId="8" fillId="0" borderId="0" xfId="0" applyFont="1" applyAlignment="1">
      <alignment horizontal="left" vertical="center"/>
    </xf>
    <xf numFmtId="0" fontId="0" fillId="0" borderId="0" xfId="0" applyBorder="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quotePrefix="1">
      <alignment vertical="center" wrapText="1" shrinkToFit="1"/>
    </xf>
    <xf numFmtId="0" fontId="14" fillId="2" borderId="13" xfId="0" applyFont="1" applyFill="1" applyBorder="1" applyAlignment="1">
      <alignment vertical="center" shrinkToFit="1"/>
    </xf>
    <xf numFmtId="0" fontId="3" fillId="0" borderId="0" xfId="0" applyFont="1" applyBorder="1" applyAlignment="1">
      <alignment/>
    </xf>
    <xf numFmtId="0" fontId="0" fillId="0" borderId="0" xfId="0" applyBorder="1" applyAlignment="1">
      <alignment horizontal="right"/>
    </xf>
    <xf numFmtId="0" fontId="4" fillId="0" borderId="0" xfId="0" applyFont="1" applyAlignment="1">
      <alignment horizontal="left" vertical="top" wrapText="1"/>
    </xf>
    <xf numFmtId="0" fontId="5" fillId="0" borderId="0" xfId="0" applyFont="1" applyAlignment="1">
      <alignment horizontal="centerContinuous"/>
    </xf>
    <xf numFmtId="0" fontId="10" fillId="0" borderId="0" xfId="0" applyNumberFormat="1" applyFont="1" applyAlignment="1">
      <alignment vertical="center"/>
    </xf>
    <xf numFmtId="14" fontId="0" fillId="0" borderId="0" xfId="0" applyNumberFormat="1" applyAlignment="1">
      <alignment/>
    </xf>
    <xf numFmtId="0" fontId="14" fillId="2" borderId="15" xfId="0" applyFont="1" applyFill="1" applyBorder="1" applyAlignment="1">
      <alignment horizontal="left" vertical="center"/>
    </xf>
    <xf numFmtId="0" fontId="18" fillId="0" borderId="16" xfId="0" applyFont="1" applyBorder="1" applyAlignment="1">
      <alignment vertical="center"/>
    </xf>
    <xf numFmtId="0" fontId="19" fillId="0" borderId="17" xfId="0" applyFont="1" applyBorder="1" applyAlignment="1">
      <alignment vertical="center"/>
    </xf>
    <xf numFmtId="0" fontId="19" fillId="0" borderId="16" xfId="0" applyFont="1" applyBorder="1" applyAlignment="1">
      <alignment vertical="center"/>
    </xf>
    <xf numFmtId="0" fontId="19" fillId="0" borderId="18" xfId="0" applyFont="1" applyBorder="1" applyAlignment="1">
      <alignment vertical="center"/>
    </xf>
    <xf numFmtId="0" fontId="19" fillId="0" borderId="19" xfId="0" applyFont="1" applyBorder="1" applyAlignment="1">
      <alignment vertical="center"/>
    </xf>
    <xf numFmtId="0" fontId="19" fillId="0" borderId="17" xfId="0" applyFont="1" applyBorder="1" applyAlignment="1">
      <alignment vertical="center" shrinkToFit="1"/>
    </xf>
    <xf numFmtId="0" fontId="20" fillId="0" borderId="17" xfId="0" applyFont="1" applyBorder="1" applyAlignment="1">
      <alignment vertical="center"/>
    </xf>
    <xf numFmtId="0" fontId="0" fillId="2" borderId="20" xfId="0" applyFont="1" applyFill="1" applyBorder="1" applyAlignment="1">
      <alignment horizontal="left" vertical="center"/>
    </xf>
    <xf numFmtId="0" fontId="0" fillId="2" borderId="21" xfId="0" applyFont="1" applyFill="1" applyBorder="1" applyAlignment="1">
      <alignment vertical="center" shrinkToFit="1"/>
    </xf>
    <xf numFmtId="0" fontId="0" fillId="2" borderId="21" xfId="0" applyFont="1" applyFill="1" applyBorder="1" applyAlignment="1">
      <alignment vertical="center"/>
    </xf>
    <xf numFmtId="0" fontId="14" fillId="2" borderId="21" xfId="0" applyFont="1" applyFill="1" applyBorder="1" applyAlignment="1">
      <alignment vertical="center" shrinkToFit="1"/>
    </xf>
    <xf numFmtId="0" fontId="0" fillId="0" borderId="22" xfId="0" applyBorder="1" applyAlignment="1" quotePrefix="1">
      <alignment vertical="center"/>
    </xf>
    <xf numFmtId="0" fontId="0" fillId="2" borderId="23" xfId="0" applyFont="1" applyFill="1" applyBorder="1" applyAlignment="1">
      <alignment vertical="center" shrinkToFit="1"/>
    </xf>
    <xf numFmtId="0" fontId="0" fillId="2" borderId="23" xfId="0" applyFont="1" applyFill="1" applyBorder="1" applyAlignment="1">
      <alignment vertical="center"/>
    </xf>
    <xf numFmtId="0" fontId="14" fillId="2" borderId="23" xfId="0" applyFont="1" applyFill="1" applyBorder="1" applyAlignment="1">
      <alignment vertical="center" shrinkToFit="1"/>
    </xf>
    <xf numFmtId="0" fontId="14" fillId="0" borderId="24" xfId="0" applyFont="1" applyBorder="1" applyAlignment="1">
      <alignment vertical="center" wrapText="1"/>
    </xf>
    <xf numFmtId="0" fontId="0" fillId="0" borderId="25" xfId="0" applyBorder="1" applyAlignment="1">
      <alignment vertical="center"/>
    </xf>
    <xf numFmtId="0" fontId="14" fillId="0" borderId="26" xfId="0" applyFont="1" applyBorder="1" applyAlignment="1">
      <alignment vertical="center" wrapText="1"/>
    </xf>
    <xf numFmtId="0" fontId="14" fillId="2" borderId="27" xfId="0" applyNumberFormat="1" applyFont="1" applyFill="1" applyBorder="1" applyAlignment="1">
      <alignment vertical="center" shrinkToFit="1"/>
    </xf>
    <xf numFmtId="0" fontId="14" fillId="2" borderId="28" xfId="0" applyNumberFormat="1" applyFont="1" applyFill="1" applyBorder="1" applyAlignment="1">
      <alignment vertical="center" shrinkToFit="1"/>
    </xf>
    <xf numFmtId="0" fontId="14" fillId="2" borderId="29" xfId="0" applyNumberFormat="1" applyFont="1" applyFill="1" applyBorder="1" applyAlignment="1">
      <alignment vertical="center" shrinkToFit="1"/>
    </xf>
    <xf numFmtId="0" fontId="14" fillId="2" borderId="30" xfId="0" applyNumberFormat="1" applyFont="1" applyFill="1" applyBorder="1" applyAlignment="1">
      <alignment vertical="center" shrinkToFit="1"/>
    </xf>
    <xf numFmtId="0" fontId="21" fillId="2" borderId="31" xfId="0" applyNumberFormat="1" applyFont="1" applyFill="1" applyBorder="1" applyAlignment="1">
      <alignment vertical="center"/>
    </xf>
    <xf numFmtId="0" fontId="23" fillId="0" borderId="0" xfId="0" applyFont="1" applyAlignment="1">
      <alignment horizontal="center" vertical="center"/>
    </xf>
    <xf numFmtId="0" fontId="9" fillId="0" borderId="0" xfId="0" applyFont="1" applyAlignment="1">
      <alignment horizontal="center" vertical="center"/>
    </xf>
    <xf numFmtId="0" fontId="14" fillId="0" borderId="32" xfId="0" applyFont="1" applyBorder="1" applyAlignment="1">
      <alignment vertical="center" wrapText="1"/>
    </xf>
    <xf numFmtId="0" fontId="0" fillId="2" borderId="23" xfId="0" applyFont="1" applyFill="1" applyBorder="1" applyAlignment="1">
      <alignment horizontal="left" vertical="center"/>
    </xf>
    <xf numFmtId="0" fontId="14" fillId="2" borderId="13" xfId="0" applyFont="1" applyFill="1" applyBorder="1" applyAlignment="1">
      <alignment horizontal="left" vertical="center"/>
    </xf>
    <xf numFmtId="0" fontId="0" fillId="2" borderId="13" xfId="0" applyFont="1" applyFill="1" applyBorder="1" applyAlignment="1">
      <alignment vertical="center" wrapText="1"/>
    </xf>
    <xf numFmtId="0" fontId="0" fillId="0" borderId="0" xfId="0" applyBorder="1" applyAlignment="1">
      <alignment/>
    </xf>
    <xf numFmtId="0" fontId="4" fillId="0" borderId="0" xfId="0" applyFont="1" applyAlignment="1">
      <alignment horizontal="right" vertical="top"/>
    </xf>
    <xf numFmtId="0" fontId="21" fillId="2" borderId="33" xfId="0" applyNumberFormat="1" applyFont="1" applyFill="1" applyBorder="1" applyAlignment="1">
      <alignment vertical="center"/>
    </xf>
    <xf numFmtId="14" fontId="8" fillId="0" borderId="0" xfId="0" applyNumberFormat="1" applyFont="1" applyAlignment="1">
      <alignment horizontal="left" vertical="center"/>
    </xf>
    <xf numFmtId="0" fontId="8" fillId="0" borderId="0" xfId="0" applyNumberFormat="1" applyFont="1" applyAlignment="1">
      <alignment horizontal="left" vertical="center"/>
    </xf>
    <xf numFmtId="0" fontId="8" fillId="0" borderId="34" xfId="0" applyFont="1" applyBorder="1" applyAlignment="1">
      <alignment horizontal="left" vertical="center"/>
    </xf>
    <xf numFmtId="14" fontId="8" fillId="0" borderId="34" xfId="0" applyNumberFormat="1" applyFont="1" applyBorder="1" applyAlignment="1">
      <alignment horizontal="left" vertical="center"/>
    </xf>
    <xf numFmtId="0" fontId="8" fillId="0" borderId="34" xfId="0" applyNumberFormat="1" applyFont="1" applyBorder="1" applyAlignment="1">
      <alignment horizontal="left" vertical="center"/>
    </xf>
    <xf numFmtId="0" fontId="8" fillId="0" borderId="0" xfId="0" applyFont="1" applyBorder="1" applyAlignment="1">
      <alignment horizontal="left" vertical="center"/>
    </xf>
    <xf numFmtId="0" fontId="3" fillId="0" borderId="0" xfId="0" applyFont="1" applyBorder="1" applyAlignment="1">
      <alignment horizontal="left"/>
    </xf>
    <xf numFmtId="0" fontId="8" fillId="0" borderId="0" xfId="0" applyFont="1" applyBorder="1" applyAlignment="1">
      <alignment horizontal="left"/>
    </xf>
    <xf numFmtId="0" fontId="8" fillId="0" borderId="0" xfId="0" applyFont="1" applyBorder="1" applyAlignment="1">
      <alignment horizontal="right" vertical="center"/>
    </xf>
    <xf numFmtId="0" fontId="23" fillId="0" borderId="10"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vertical="center"/>
    </xf>
    <xf numFmtId="0" fontId="5"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8</xdr:col>
      <xdr:colOff>200025</xdr:colOff>
      <xdr:row>3</xdr:row>
      <xdr:rowOff>28575</xdr:rowOff>
    </xdr:to>
    <xdr:sp>
      <xdr:nvSpPr>
        <xdr:cNvPr id="1" name="テキスト ボックス 1"/>
        <xdr:cNvSpPr txBox="1">
          <a:spLocks noChangeArrowheads="1"/>
        </xdr:cNvSpPr>
      </xdr:nvSpPr>
      <xdr:spPr>
        <a:xfrm>
          <a:off x="104775" y="104775"/>
          <a:ext cx="3733800" cy="571500"/>
        </a:xfrm>
        <a:prstGeom prst="rect">
          <a:avLst/>
        </a:prstGeom>
        <a:solidFill>
          <a:srgbClr val="FFFFFF"/>
        </a:solidFill>
        <a:ln w="15875" cmpd="dbl">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今後の状況により、大会を中止とする場合がございます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その際は、ご容赦ください</a:t>
          </a:r>
        </a:p>
      </xdr:txBody>
    </xdr:sp>
    <xdr:clientData/>
  </xdr:twoCellAnchor>
  <xdr:twoCellAnchor editAs="absolute">
    <xdr:from>
      <xdr:col>8</xdr:col>
      <xdr:colOff>323850</xdr:colOff>
      <xdr:row>0</xdr:row>
      <xdr:rowOff>57150</xdr:rowOff>
    </xdr:from>
    <xdr:to>
      <xdr:col>10</xdr:col>
      <xdr:colOff>114300</xdr:colOff>
      <xdr:row>2</xdr:row>
      <xdr:rowOff>19050</xdr:rowOff>
    </xdr:to>
    <xdr:sp>
      <xdr:nvSpPr>
        <xdr:cNvPr id="2" name="テキスト ボックス 3"/>
        <xdr:cNvSpPr txBox="1">
          <a:spLocks noChangeArrowheads="1"/>
        </xdr:cNvSpPr>
      </xdr:nvSpPr>
      <xdr:spPr>
        <a:xfrm>
          <a:off x="3962400" y="57150"/>
          <a:ext cx="800100" cy="36195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資料２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tabSelected="1" view="pageBreakPreview" zoomScaleSheetLayoutView="100" zoomScalePageLayoutView="0" workbookViewId="0" topLeftCell="A1">
      <selection activeCell="A4" sqref="A4"/>
    </sheetView>
  </sheetViews>
  <sheetFormatPr defaultColWidth="9.00390625" defaultRowHeight="13.5"/>
  <cols>
    <col min="1" max="1" width="5.50390625" style="15" bestFit="1" customWidth="1"/>
    <col min="2" max="2" width="10.25390625" style="16" bestFit="1" customWidth="1"/>
    <col min="3" max="3" width="2.875" style="16" customWidth="1"/>
    <col min="4" max="4" width="2.625" style="16" customWidth="1"/>
    <col min="5" max="12" width="6.625" style="16" customWidth="1"/>
    <col min="13" max="13" width="8.875" style="16" customWidth="1"/>
    <col min="14" max="14" width="4.625" style="16" customWidth="1"/>
    <col min="15" max="15" width="5.625" style="16" customWidth="1"/>
    <col min="16" max="16384" width="9.00390625" style="16" customWidth="1"/>
  </cols>
  <sheetData>
    <row r="1" spans="12:15" ht="19.5" customHeight="1">
      <c r="L1" s="115" t="s">
        <v>103</v>
      </c>
      <c r="M1" s="115"/>
      <c r="N1" s="115"/>
      <c r="O1" s="115"/>
    </row>
    <row r="2" ht="12" customHeight="1">
      <c r="B2" s="8"/>
    </row>
    <row r="3" spans="3:15" ht="19.5" customHeight="1">
      <c r="C3" s="8"/>
      <c r="L3" s="116" t="s">
        <v>0</v>
      </c>
      <c r="M3" s="116"/>
      <c r="N3" s="116"/>
      <c r="O3" s="116"/>
    </row>
    <row r="4" spans="12:15" ht="19.5" customHeight="1">
      <c r="L4" s="117" t="s">
        <v>100</v>
      </c>
      <c r="M4" s="117"/>
      <c r="N4" s="117"/>
      <c r="O4" s="117"/>
    </row>
    <row r="5" ht="12" customHeight="1"/>
    <row r="6" spans="1:15" ht="19.5" customHeight="1">
      <c r="A6" s="118" t="s">
        <v>1</v>
      </c>
      <c r="B6" s="118"/>
      <c r="C6" s="118"/>
      <c r="D6" s="118"/>
      <c r="E6" s="118"/>
      <c r="F6" s="118"/>
      <c r="G6" s="118"/>
      <c r="H6" s="118"/>
      <c r="I6" s="118"/>
      <c r="J6" s="118"/>
      <c r="K6" s="118"/>
      <c r="L6" s="118"/>
      <c r="M6" s="118"/>
      <c r="N6" s="118"/>
      <c r="O6" s="118"/>
    </row>
    <row r="7" spans="1:15" ht="19.5" customHeight="1">
      <c r="A7" s="68" t="s">
        <v>108</v>
      </c>
      <c r="B7" s="68"/>
      <c r="C7" s="68"/>
      <c r="D7" s="68"/>
      <c r="E7" s="68"/>
      <c r="F7" s="68"/>
      <c r="G7" s="68"/>
      <c r="H7" s="68"/>
      <c r="I7" s="68"/>
      <c r="J7" s="68"/>
      <c r="K7" s="68"/>
      <c r="L7" s="68"/>
      <c r="M7" s="68"/>
      <c r="N7" s="68"/>
      <c r="O7" s="68"/>
    </row>
    <row r="8" ht="19.5" customHeight="1"/>
    <row r="9" spans="1:29" s="28" customFormat="1" ht="118.5" customHeight="1">
      <c r="A9" s="114" t="s">
        <v>137</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row>
    <row r="10" spans="1:29" s="28" customFormat="1" ht="18" customHeight="1">
      <c r="A10" s="67"/>
      <c r="B10" s="67"/>
      <c r="C10" s="67"/>
      <c r="D10" s="67"/>
      <c r="E10" s="67"/>
      <c r="F10" s="67"/>
      <c r="G10" s="67"/>
      <c r="H10" s="67"/>
      <c r="I10" s="67"/>
      <c r="J10" s="67"/>
      <c r="K10" s="67"/>
      <c r="L10" s="67"/>
      <c r="M10" s="67"/>
      <c r="N10" s="67"/>
      <c r="O10" s="102" t="s">
        <v>138</v>
      </c>
      <c r="P10" s="67"/>
      <c r="Q10" s="67"/>
      <c r="R10" s="67"/>
      <c r="S10" s="67"/>
      <c r="T10" s="67"/>
      <c r="U10" s="67"/>
      <c r="V10" s="67"/>
      <c r="W10" s="67"/>
      <c r="X10" s="67"/>
      <c r="Y10" s="67"/>
      <c r="Z10" s="67"/>
      <c r="AA10" s="67"/>
      <c r="AB10" s="67"/>
      <c r="AC10" s="67"/>
    </row>
    <row r="11" spans="1:29" s="28" customFormat="1" ht="20.25" customHeight="1">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row>
    <row r="12" spans="1:6" ht="21.75" customHeight="1">
      <c r="A12" s="2" t="s">
        <v>45</v>
      </c>
      <c r="B12" s="17" t="s">
        <v>44</v>
      </c>
      <c r="D12" s="14" t="s">
        <v>104</v>
      </c>
      <c r="E12" s="14"/>
      <c r="F12" s="14"/>
    </row>
    <row r="13" spans="1:6" ht="21.75" customHeight="1">
      <c r="A13" s="2" t="s">
        <v>43</v>
      </c>
      <c r="B13" s="17" t="s">
        <v>42</v>
      </c>
      <c r="D13" s="14" t="s">
        <v>41</v>
      </c>
      <c r="E13" s="14"/>
      <c r="F13" s="14"/>
    </row>
    <row r="14" spans="1:6" ht="21.75" customHeight="1">
      <c r="A14" s="2" t="s">
        <v>3</v>
      </c>
      <c r="B14" s="17" t="s">
        <v>40</v>
      </c>
      <c r="D14" s="14" t="s">
        <v>62</v>
      </c>
      <c r="E14" s="14"/>
      <c r="F14" s="14"/>
    </row>
    <row r="15" spans="1:6" ht="21.75" customHeight="1">
      <c r="A15" s="2" t="s">
        <v>4</v>
      </c>
      <c r="B15" s="17" t="s">
        <v>101</v>
      </c>
      <c r="D15" s="14" t="s">
        <v>105</v>
      </c>
      <c r="E15" s="14"/>
      <c r="F15" s="14"/>
    </row>
    <row r="16" spans="1:11" ht="21.75" customHeight="1">
      <c r="A16" s="2" t="s">
        <v>5</v>
      </c>
      <c r="B16" s="17" t="s">
        <v>39</v>
      </c>
      <c r="D16" s="5" t="s">
        <v>68</v>
      </c>
      <c r="E16" s="14"/>
      <c r="F16" s="14"/>
      <c r="H16" s="14"/>
      <c r="I16" s="14"/>
      <c r="J16" s="14"/>
      <c r="K16" s="14"/>
    </row>
    <row r="17" spans="1:6" ht="21.75" customHeight="1">
      <c r="A17" s="2"/>
      <c r="B17" s="17"/>
      <c r="D17" s="36" t="s">
        <v>67</v>
      </c>
      <c r="F17" s="14"/>
    </row>
    <row r="18" spans="1:6" ht="21.75" customHeight="1">
      <c r="A18" s="2"/>
      <c r="B18" s="17"/>
      <c r="D18" s="7" t="s">
        <v>61</v>
      </c>
      <c r="E18" s="14"/>
      <c r="F18" s="14"/>
    </row>
    <row r="19" spans="1:11" ht="21.75" customHeight="1">
      <c r="A19" s="2"/>
      <c r="B19" s="17"/>
      <c r="D19" s="14"/>
      <c r="E19" s="14" t="s">
        <v>149</v>
      </c>
      <c r="F19" s="14"/>
      <c r="H19" s="14" t="s">
        <v>155</v>
      </c>
      <c r="I19" s="14"/>
      <c r="J19" s="14"/>
      <c r="K19" s="14" t="s">
        <v>161</v>
      </c>
    </row>
    <row r="20" spans="1:11" ht="21.75" customHeight="1">
      <c r="A20" s="2"/>
      <c r="B20" s="17"/>
      <c r="D20" s="14"/>
      <c r="E20" s="14" t="s">
        <v>150</v>
      </c>
      <c r="F20" s="14"/>
      <c r="H20" s="14" t="s">
        <v>156</v>
      </c>
      <c r="I20" s="14"/>
      <c r="J20" s="14"/>
      <c r="K20" s="14" t="s">
        <v>162</v>
      </c>
    </row>
    <row r="21" spans="1:11" ht="21.75" customHeight="1">
      <c r="A21" s="2"/>
      <c r="B21" s="17"/>
      <c r="D21" s="14"/>
      <c r="E21" s="14" t="s">
        <v>151</v>
      </c>
      <c r="F21" s="14"/>
      <c r="H21" s="14" t="s">
        <v>157</v>
      </c>
      <c r="I21" s="14"/>
      <c r="J21" s="14"/>
      <c r="K21" s="14" t="s">
        <v>163</v>
      </c>
    </row>
    <row r="22" spans="1:11" ht="21.75" customHeight="1">
      <c r="A22" s="2"/>
      <c r="B22" s="17"/>
      <c r="D22" s="14"/>
      <c r="E22" s="14" t="s">
        <v>152</v>
      </c>
      <c r="F22" s="14"/>
      <c r="H22" s="14" t="s">
        <v>158</v>
      </c>
      <c r="I22" s="14"/>
      <c r="J22" s="14"/>
      <c r="K22" s="14" t="s">
        <v>164</v>
      </c>
    </row>
    <row r="23" spans="1:11" ht="21.75" customHeight="1">
      <c r="A23" s="2"/>
      <c r="B23" s="17"/>
      <c r="D23" s="14"/>
      <c r="E23" s="14" t="s">
        <v>153</v>
      </c>
      <c r="F23" s="14"/>
      <c r="H23" s="14" t="s">
        <v>159</v>
      </c>
      <c r="I23" s="14"/>
      <c r="J23" s="14"/>
      <c r="K23" s="14" t="s">
        <v>165</v>
      </c>
    </row>
    <row r="24" spans="1:11" ht="21.75" customHeight="1">
      <c r="A24" s="2"/>
      <c r="B24" s="17"/>
      <c r="D24" s="14"/>
      <c r="E24" s="14" t="s">
        <v>154</v>
      </c>
      <c r="F24" s="14"/>
      <c r="H24" s="14" t="s">
        <v>160</v>
      </c>
      <c r="I24" s="14"/>
      <c r="J24" s="14"/>
      <c r="K24" s="14" t="s">
        <v>166</v>
      </c>
    </row>
    <row r="25" spans="1:11" ht="21.75" customHeight="1">
      <c r="A25" s="2"/>
      <c r="B25" s="17"/>
      <c r="D25" s="5" t="s">
        <v>106</v>
      </c>
      <c r="F25" s="14"/>
      <c r="I25" s="14"/>
      <c r="J25" s="14"/>
      <c r="K25" s="14"/>
    </row>
    <row r="26" spans="1:4" ht="21.75" customHeight="1">
      <c r="A26" s="2"/>
      <c r="B26" s="17"/>
      <c r="D26" s="7" t="s">
        <v>107</v>
      </c>
    </row>
    <row r="27" spans="1:11" ht="21.75" customHeight="1">
      <c r="A27" s="2"/>
      <c r="B27" s="17"/>
      <c r="D27" s="14"/>
      <c r="E27" s="14" t="s">
        <v>174</v>
      </c>
      <c r="F27" s="14"/>
      <c r="H27" s="14" t="s">
        <v>173</v>
      </c>
      <c r="I27" s="14"/>
      <c r="J27" s="14"/>
      <c r="K27" s="14" t="s">
        <v>167</v>
      </c>
    </row>
    <row r="28" spans="1:11" ht="21.75" customHeight="1">
      <c r="A28" s="2"/>
      <c r="B28" s="17"/>
      <c r="D28" s="14"/>
      <c r="E28" s="14" t="s">
        <v>175</v>
      </c>
      <c r="F28" s="14"/>
      <c r="H28" s="14" t="s">
        <v>172</v>
      </c>
      <c r="I28" s="14"/>
      <c r="J28" s="14"/>
      <c r="K28" s="14" t="s">
        <v>168</v>
      </c>
    </row>
    <row r="29" spans="1:11" ht="21.75" customHeight="1">
      <c r="A29" s="2"/>
      <c r="B29" s="17"/>
      <c r="D29" s="14"/>
      <c r="E29" s="14" t="s">
        <v>177</v>
      </c>
      <c r="F29" s="14"/>
      <c r="H29" s="14" t="s">
        <v>170</v>
      </c>
      <c r="I29" s="14"/>
      <c r="J29" s="14"/>
      <c r="K29" s="14" t="s">
        <v>169</v>
      </c>
    </row>
    <row r="30" spans="1:11" ht="21.75" customHeight="1">
      <c r="A30" s="2"/>
      <c r="B30" s="17"/>
      <c r="D30" s="14"/>
      <c r="E30" s="14" t="s">
        <v>176</v>
      </c>
      <c r="F30" s="14"/>
      <c r="H30" s="14" t="s">
        <v>171</v>
      </c>
      <c r="I30" s="14"/>
      <c r="J30" s="14"/>
      <c r="K30" s="14"/>
    </row>
    <row r="31" spans="1:14" ht="21.75" customHeight="1">
      <c r="A31" s="2"/>
      <c r="B31" s="23"/>
      <c r="C31" s="4" t="s">
        <v>186</v>
      </c>
      <c r="E31" s="23"/>
      <c r="F31" s="23"/>
      <c r="G31" s="23"/>
      <c r="H31" s="23"/>
      <c r="I31" s="23"/>
      <c r="J31" s="23"/>
      <c r="K31" s="23"/>
      <c r="L31" s="23"/>
      <c r="M31" s="23"/>
      <c r="N31" s="23"/>
    </row>
    <row r="32" spans="4:15" ht="21.75" customHeight="1">
      <c r="D32" s="7" t="s">
        <v>187</v>
      </c>
      <c r="E32" s="27"/>
      <c r="F32" s="27"/>
      <c r="G32" s="27"/>
      <c r="H32" s="27"/>
      <c r="I32" s="27"/>
      <c r="J32" s="27"/>
      <c r="K32" s="27"/>
      <c r="L32" s="27"/>
      <c r="M32" s="27"/>
      <c r="N32" s="27"/>
      <c r="O32" s="27"/>
    </row>
    <row r="33" spans="1:11" ht="21.75" customHeight="1">
      <c r="A33" s="2"/>
      <c r="B33" s="7" t="s">
        <v>178</v>
      </c>
      <c r="E33" s="14"/>
      <c r="F33" s="14"/>
      <c r="H33" s="14"/>
      <c r="I33" s="14"/>
      <c r="J33" s="14"/>
      <c r="K33" s="14"/>
    </row>
    <row r="34" spans="1:6" ht="21.75" customHeight="1">
      <c r="A34" s="2" t="s">
        <v>6</v>
      </c>
      <c r="B34" s="17" t="s">
        <v>10</v>
      </c>
      <c r="D34" s="14" t="s">
        <v>109</v>
      </c>
      <c r="E34" s="14"/>
      <c r="F34" s="14"/>
    </row>
    <row r="35" spans="1:6" ht="21.75" customHeight="1">
      <c r="A35" s="2" t="s">
        <v>7</v>
      </c>
      <c r="B35" s="18" t="s">
        <v>19</v>
      </c>
      <c r="D35" s="4" t="s">
        <v>110</v>
      </c>
      <c r="E35" s="14"/>
      <c r="F35" s="14"/>
    </row>
    <row r="36" spans="1:6" ht="21.75" customHeight="1">
      <c r="A36" s="2"/>
      <c r="B36" s="18"/>
      <c r="D36" s="4" t="s">
        <v>111</v>
      </c>
      <c r="E36" s="14"/>
      <c r="F36" s="14"/>
    </row>
    <row r="37" spans="1:6" ht="21.75" customHeight="1">
      <c r="A37" s="2"/>
      <c r="B37" s="18"/>
      <c r="D37" s="4" t="s">
        <v>46</v>
      </c>
      <c r="E37" s="14"/>
      <c r="F37" s="14"/>
    </row>
    <row r="38" spans="2:6" ht="21.75" customHeight="1">
      <c r="B38" s="18"/>
      <c r="D38" s="4" t="s">
        <v>179</v>
      </c>
      <c r="E38" s="14"/>
      <c r="F38" s="14"/>
    </row>
    <row r="39" spans="5:6" ht="21.75" customHeight="1">
      <c r="E39" s="14"/>
      <c r="F39" s="14"/>
    </row>
    <row r="40" spans="1:6" ht="21.75" customHeight="1">
      <c r="A40" s="2" t="s">
        <v>8</v>
      </c>
      <c r="B40" s="18" t="s">
        <v>20</v>
      </c>
      <c r="D40" s="14" t="s">
        <v>112</v>
      </c>
      <c r="E40" s="14"/>
      <c r="F40" s="14"/>
    </row>
    <row r="41" spans="1:7" ht="21.75" customHeight="1">
      <c r="A41" s="2" t="s">
        <v>9</v>
      </c>
      <c r="B41" s="17" t="s">
        <v>11</v>
      </c>
      <c r="D41" s="14" t="s">
        <v>113</v>
      </c>
      <c r="E41" s="14"/>
      <c r="G41" s="14" t="s">
        <v>47</v>
      </c>
    </row>
    <row r="42" spans="2:7" ht="21.75" customHeight="1">
      <c r="B42" s="17"/>
      <c r="D42" s="4"/>
      <c r="E42" s="14"/>
      <c r="F42" s="14"/>
      <c r="G42" s="14" t="s">
        <v>51</v>
      </c>
    </row>
    <row r="43" spans="1:7" ht="21.75" customHeight="1">
      <c r="A43" s="2"/>
      <c r="B43" s="17"/>
      <c r="D43" s="14" t="s">
        <v>114</v>
      </c>
      <c r="E43" s="14"/>
      <c r="G43" s="14" t="s">
        <v>12</v>
      </c>
    </row>
    <row r="44" spans="1:7" ht="21.75" customHeight="1">
      <c r="A44" s="2"/>
      <c r="B44" s="17"/>
      <c r="D44" s="14"/>
      <c r="E44" s="14"/>
      <c r="G44" s="14" t="s">
        <v>50</v>
      </c>
    </row>
    <row r="45" spans="1:7" ht="21.75" customHeight="1">
      <c r="A45" s="2"/>
      <c r="B45" s="17"/>
      <c r="D45" s="14"/>
      <c r="E45" s="14"/>
      <c r="G45" s="6" t="s">
        <v>21</v>
      </c>
    </row>
    <row r="46" spans="1:6" ht="21.75" customHeight="1">
      <c r="A46" s="2" t="s">
        <v>22</v>
      </c>
      <c r="B46" s="18" t="s">
        <v>29</v>
      </c>
      <c r="D46" s="24" t="s">
        <v>96</v>
      </c>
      <c r="E46" s="14"/>
      <c r="F46" s="14"/>
    </row>
    <row r="47" spans="1:6" ht="21.75" customHeight="1">
      <c r="A47" s="2"/>
      <c r="B47" s="18"/>
      <c r="D47" s="4" t="s">
        <v>49</v>
      </c>
      <c r="E47" s="14"/>
      <c r="F47" s="14"/>
    </row>
    <row r="48" spans="1:14" ht="21.75" customHeight="1">
      <c r="A48" s="2" t="s">
        <v>18</v>
      </c>
      <c r="B48" s="18" t="s">
        <v>23</v>
      </c>
      <c r="D48" s="14" t="s">
        <v>115</v>
      </c>
      <c r="E48" s="14"/>
      <c r="F48" s="14"/>
      <c r="G48" s="14"/>
      <c r="H48" s="14"/>
      <c r="I48" s="14"/>
      <c r="J48" s="14"/>
      <c r="K48" s="14"/>
      <c r="L48" s="14"/>
      <c r="M48" s="14"/>
      <c r="N48" s="14"/>
    </row>
    <row r="49" spans="1:14" ht="21.75" customHeight="1">
      <c r="A49" s="12"/>
      <c r="B49" s="19"/>
      <c r="D49" s="29" t="s">
        <v>52</v>
      </c>
      <c r="E49" s="13"/>
      <c r="F49" s="13"/>
      <c r="G49" s="13"/>
      <c r="H49" s="13"/>
      <c r="I49" s="13"/>
      <c r="J49" s="13"/>
      <c r="K49" s="13"/>
      <c r="L49" s="13"/>
      <c r="M49" s="13"/>
      <c r="N49" s="13"/>
    </row>
    <row r="50" spans="1:14" ht="21.75" customHeight="1">
      <c r="A50" s="12"/>
      <c r="B50" s="19"/>
      <c r="C50" s="4" t="s">
        <v>189</v>
      </c>
      <c r="D50" s="32"/>
      <c r="E50" s="13"/>
      <c r="F50" s="13"/>
      <c r="G50" s="13"/>
      <c r="H50" s="13"/>
      <c r="I50" s="13"/>
      <c r="J50" s="13"/>
      <c r="K50" s="13"/>
      <c r="L50" s="13"/>
      <c r="M50" s="13"/>
      <c r="N50" s="13"/>
    </row>
    <row r="51" spans="1:14" ht="21.75" customHeight="1">
      <c r="A51" s="12"/>
      <c r="B51" s="19"/>
      <c r="C51" s="4" t="s">
        <v>188</v>
      </c>
      <c r="D51" s="32"/>
      <c r="E51" s="13"/>
      <c r="F51" s="13"/>
      <c r="G51" s="13"/>
      <c r="H51" s="13"/>
      <c r="I51" s="13"/>
      <c r="J51" s="13"/>
      <c r="K51" s="13"/>
      <c r="L51" s="13"/>
      <c r="M51" s="13"/>
      <c r="N51" s="13"/>
    </row>
    <row r="52" spans="1:14" ht="21.75" customHeight="1">
      <c r="A52" s="12"/>
      <c r="B52" s="19"/>
      <c r="C52" s="4" t="s">
        <v>190</v>
      </c>
      <c r="E52" s="13"/>
      <c r="F52" s="13"/>
      <c r="G52" s="13"/>
      <c r="H52" s="13"/>
      <c r="I52" s="13"/>
      <c r="J52" s="13"/>
      <c r="K52" s="13"/>
      <c r="L52" s="13"/>
      <c r="M52" s="13"/>
      <c r="N52" s="13"/>
    </row>
    <row r="53" spans="1:14" ht="21.75" customHeight="1">
      <c r="A53" s="12"/>
      <c r="B53" s="19"/>
      <c r="C53" s="4" t="s">
        <v>191</v>
      </c>
      <c r="E53" s="13"/>
      <c r="F53" s="13"/>
      <c r="G53" s="13"/>
      <c r="H53" s="13"/>
      <c r="I53" s="13"/>
      <c r="J53" s="13"/>
      <c r="K53" s="13"/>
      <c r="L53" s="13"/>
      <c r="M53" s="13"/>
      <c r="N53" s="13"/>
    </row>
    <row r="54" spans="1:14" ht="21.75" customHeight="1">
      <c r="A54" s="12"/>
      <c r="B54" s="19"/>
      <c r="C54" s="4" t="s">
        <v>192</v>
      </c>
      <c r="E54" s="13"/>
      <c r="F54" s="13"/>
      <c r="G54" s="13"/>
      <c r="H54" s="13"/>
      <c r="I54" s="13"/>
      <c r="J54" s="13"/>
      <c r="K54" s="13"/>
      <c r="L54" s="13"/>
      <c r="M54" s="13"/>
      <c r="N54" s="13"/>
    </row>
    <row r="55" spans="1:14" ht="21.75" customHeight="1">
      <c r="A55" s="12"/>
      <c r="B55" s="19"/>
      <c r="C55" s="4" t="s">
        <v>180</v>
      </c>
      <c r="E55" s="13"/>
      <c r="F55" s="13"/>
      <c r="G55" s="13"/>
      <c r="H55" s="13"/>
      <c r="I55" s="13"/>
      <c r="J55" s="13"/>
      <c r="K55" s="13"/>
      <c r="L55" s="13"/>
      <c r="M55" s="13"/>
      <c r="N55" s="13"/>
    </row>
    <row r="56" spans="1:6" ht="21.75" customHeight="1">
      <c r="A56" s="2"/>
      <c r="B56" s="18"/>
      <c r="D56" s="7" t="s">
        <v>116</v>
      </c>
      <c r="E56" s="14"/>
      <c r="F56" s="14"/>
    </row>
    <row r="57" spans="1:6" ht="21.75" customHeight="1">
      <c r="A57" s="2"/>
      <c r="B57" s="18"/>
      <c r="D57" s="7" t="s">
        <v>53</v>
      </c>
      <c r="E57" s="14"/>
      <c r="F57" s="14"/>
    </row>
    <row r="58" spans="1:6" ht="21.75" customHeight="1">
      <c r="A58" s="2" t="s">
        <v>33</v>
      </c>
      <c r="B58" s="18" t="s">
        <v>63</v>
      </c>
      <c r="D58" s="24" t="s">
        <v>117</v>
      </c>
      <c r="E58" s="14"/>
      <c r="F58" s="14"/>
    </row>
    <row r="59" spans="1:6" ht="21.75" customHeight="1">
      <c r="A59" s="2" t="s">
        <v>34</v>
      </c>
      <c r="B59" s="18" t="s">
        <v>13</v>
      </c>
      <c r="D59" s="14" t="s">
        <v>24</v>
      </c>
      <c r="E59" s="14"/>
      <c r="F59" s="14"/>
    </row>
    <row r="60" spans="1:6" ht="21.75" customHeight="1">
      <c r="A60" s="2" t="s">
        <v>35</v>
      </c>
      <c r="B60" s="18" t="s">
        <v>32</v>
      </c>
      <c r="D60" s="14" t="s">
        <v>25</v>
      </c>
      <c r="E60" s="14"/>
      <c r="F60" s="14"/>
    </row>
    <row r="61" spans="1:6" ht="21.75" customHeight="1">
      <c r="A61" s="2"/>
      <c r="B61" s="18"/>
      <c r="D61" s="4" t="s">
        <v>66</v>
      </c>
      <c r="E61" s="14"/>
      <c r="F61" s="14"/>
    </row>
    <row r="62" spans="1:5" ht="21.75" customHeight="1">
      <c r="A62" s="2"/>
      <c r="B62" s="17"/>
      <c r="D62" s="14" t="s">
        <v>48</v>
      </c>
      <c r="E62" s="14"/>
    </row>
    <row r="63" spans="1:14" ht="21.75" customHeight="1">
      <c r="A63" s="2" t="s">
        <v>36</v>
      </c>
      <c r="B63" s="22" t="s">
        <v>17</v>
      </c>
      <c r="D63" s="7" t="s">
        <v>97</v>
      </c>
      <c r="E63" s="7"/>
      <c r="F63" s="7"/>
      <c r="G63" s="7"/>
      <c r="H63" s="7"/>
      <c r="I63" s="7"/>
      <c r="J63" s="7"/>
      <c r="K63" s="7"/>
      <c r="L63" s="7"/>
      <c r="M63" s="7"/>
      <c r="N63" s="7"/>
    </row>
    <row r="64" spans="1:14" ht="21.75" customHeight="1">
      <c r="A64" s="12"/>
      <c r="B64" s="19"/>
      <c r="D64" s="7" t="s">
        <v>26</v>
      </c>
      <c r="E64" s="7"/>
      <c r="F64" s="7"/>
      <c r="G64" s="7"/>
      <c r="H64" s="7"/>
      <c r="I64" s="7"/>
      <c r="J64" s="7"/>
      <c r="K64" s="7"/>
      <c r="L64" s="7"/>
      <c r="M64" s="7"/>
      <c r="N64" s="7"/>
    </row>
    <row r="65" spans="1:14" ht="21.75" customHeight="1">
      <c r="A65" s="12"/>
      <c r="B65" s="19"/>
      <c r="D65" s="7" t="s">
        <v>98</v>
      </c>
      <c r="E65" s="7"/>
      <c r="F65" s="7"/>
      <c r="G65" s="7"/>
      <c r="H65" s="7"/>
      <c r="I65" s="7"/>
      <c r="J65" s="7"/>
      <c r="K65" s="7"/>
      <c r="L65" s="7"/>
      <c r="M65" s="7"/>
      <c r="N65" s="7"/>
    </row>
    <row r="66" spans="1:6" ht="21.75" customHeight="1">
      <c r="A66" s="2" t="s">
        <v>37</v>
      </c>
      <c r="B66" s="18" t="s">
        <v>30</v>
      </c>
      <c r="D66" s="14" t="s">
        <v>99</v>
      </c>
      <c r="E66" s="14"/>
      <c r="F66" s="14"/>
    </row>
    <row r="67" spans="1:6" ht="21.75" customHeight="1">
      <c r="A67" s="16"/>
      <c r="B67" s="20" t="s">
        <v>16</v>
      </c>
      <c r="D67" s="4" t="s">
        <v>54</v>
      </c>
      <c r="E67" s="14"/>
      <c r="F67" s="14"/>
    </row>
    <row r="68" spans="1:6" ht="21.75" customHeight="1">
      <c r="A68" s="2"/>
      <c r="B68" s="18"/>
      <c r="C68" s="2" t="s">
        <v>55</v>
      </c>
      <c r="D68" s="33" t="s">
        <v>58</v>
      </c>
      <c r="E68" s="14"/>
      <c r="F68" s="14"/>
    </row>
    <row r="69" spans="1:6" ht="21.75" customHeight="1">
      <c r="A69" s="2"/>
      <c r="B69" s="18"/>
      <c r="C69" s="2" t="s">
        <v>57</v>
      </c>
      <c r="D69" s="4" t="s">
        <v>56</v>
      </c>
      <c r="E69" s="14"/>
      <c r="F69" s="14"/>
    </row>
    <row r="70" spans="1:6" ht="21.75" customHeight="1">
      <c r="A70" s="2"/>
      <c r="B70" s="18"/>
      <c r="C70" s="2" t="s">
        <v>59</v>
      </c>
      <c r="D70" s="4" t="s">
        <v>65</v>
      </c>
      <c r="E70" s="14"/>
      <c r="F70" s="14"/>
    </row>
    <row r="71" spans="1:6" ht="21.75" customHeight="1">
      <c r="A71" s="2" t="s">
        <v>38</v>
      </c>
      <c r="B71" s="18" t="s">
        <v>31</v>
      </c>
      <c r="C71" s="2"/>
      <c r="D71" s="14" t="s">
        <v>181</v>
      </c>
      <c r="E71" s="14"/>
      <c r="F71" s="14"/>
    </row>
    <row r="72" spans="1:6" ht="21.75" customHeight="1">
      <c r="A72" s="2"/>
      <c r="B72" s="18"/>
      <c r="C72" s="2"/>
      <c r="D72" s="4" t="s">
        <v>182</v>
      </c>
      <c r="E72" s="14"/>
      <c r="F72" s="14"/>
    </row>
    <row r="73" spans="1:6" ht="21.75" customHeight="1">
      <c r="A73" s="16"/>
      <c r="D73" s="14" t="s">
        <v>183</v>
      </c>
      <c r="E73" s="14"/>
      <c r="F73" s="14"/>
    </row>
    <row r="74" spans="1:13" ht="27.75" customHeight="1">
      <c r="A74" s="2"/>
      <c r="B74" s="18"/>
      <c r="E74" s="10" t="s">
        <v>27</v>
      </c>
      <c r="F74" s="21"/>
      <c r="G74" s="9" t="s">
        <v>2</v>
      </c>
      <c r="H74" s="21"/>
      <c r="I74" s="9" t="s">
        <v>28</v>
      </c>
      <c r="J74" s="21"/>
      <c r="K74" s="11" t="s">
        <v>14</v>
      </c>
      <c r="L74" s="21"/>
      <c r="M74" s="11" t="s">
        <v>15</v>
      </c>
    </row>
    <row r="75" spans="1:6" ht="21.75" customHeight="1">
      <c r="A75" s="2"/>
      <c r="B75" s="18"/>
      <c r="D75" s="4" t="s">
        <v>194</v>
      </c>
      <c r="E75" s="14"/>
      <c r="F75" s="14"/>
    </row>
    <row r="76" spans="1:6" ht="21.75" customHeight="1">
      <c r="A76" s="2"/>
      <c r="B76" s="18"/>
      <c r="D76" s="4" t="s">
        <v>195</v>
      </c>
      <c r="E76" s="14"/>
      <c r="F76" s="14"/>
    </row>
    <row r="77" spans="1:6" ht="21.75" customHeight="1">
      <c r="A77" s="2"/>
      <c r="B77" s="17"/>
      <c r="D77" s="4" t="s">
        <v>184</v>
      </c>
      <c r="E77" s="14"/>
      <c r="F77" s="14"/>
    </row>
    <row r="78" spans="1:15" ht="21.75" customHeight="1">
      <c r="A78" s="69" t="s">
        <v>185</v>
      </c>
      <c r="B78" s="38"/>
      <c r="C78" s="38"/>
      <c r="D78" s="38"/>
      <c r="E78" s="38"/>
      <c r="F78" s="38"/>
      <c r="G78" s="38"/>
      <c r="H78" s="38"/>
      <c r="I78" s="38"/>
      <c r="J78" s="38"/>
      <c r="K78" s="38"/>
      <c r="L78" s="38"/>
      <c r="M78" s="38"/>
      <c r="N78" s="38"/>
      <c r="O78" s="38"/>
    </row>
    <row r="79" spans="1:15" ht="21.75" customHeight="1">
      <c r="A79" s="5" t="s">
        <v>119</v>
      </c>
      <c r="B79" s="38"/>
      <c r="C79" s="38"/>
      <c r="D79" s="38"/>
      <c r="E79" s="38"/>
      <c r="F79" s="38"/>
      <c r="G79" s="38"/>
      <c r="H79" s="38"/>
      <c r="I79" s="38"/>
      <c r="J79" s="38"/>
      <c r="K79" s="38"/>
      <c r="L79" s="38"/>
      <c r="M79" s="38"/>
      <c r="N79" s="38"/>
      <c r="O79" s="38"/>
    </row>
    <row r="80" spans="1:15" ht="21.75" customHeight="1">
      <c r="A80" s="39" t="s">
        <v>118</v>
      </c>
      <c r="B80" s="37"/>
      <c r="C80" s="37"/>
      <c r="D80" s="37"/>
      <c r="E80" s="37"/>
      <c r="F80" s="37"/>
      <c r="G80" s="37"/>
      <c r="H80" s="37"/>
      <c r="I80" s="37"/>
      <c r="J80" s="37"/>
      <c r="K80" s="37"/>
      <c r="L80" s="37"/>
      <c r="M80" s="37"/>
      <c r="N80" s="37"/>
      <c r="O80" s="37"/>
    </row>
    <row r="81" spans="1:15" ht="17.25">
      <c r="A81" s="25"/>
      <c r="B81" s="26"/>
      <c r="C81" s="26"/>
      <c r="D81" s="26"/>
      <c r="E81" s="26"/>
      <c r="F81" s="26"/>
      <c r="G81" s="26"/>
      <c r="H81" s="26"/>
      <c r="I81" s="26"/>
      <c r="J81" s="26"/>
      <c r="K81" s="26"/>
      <c r="L81" s="26"/>
      <c r="M81" s="26"/>
      <c r="N81" s="26"/>
      <c r="O81" s="26"/>
    </row>
  </sheetData>
  <sheetProtection/>
  <mergeCells count="6">
    <mergeCell ref="P9:AC9"/>
    <mergeCell ref="L1:O1"/>
    <mergeCell ref="L3:O3"/>
    <mergeCell ref="L4:O4"/>
    <mergeCell ref="A9:O9"/>
    <mergeCell ref="A6:O6"/>
  </mergeCells>
  <printOptions horizontalCentered="1"/>
  <pageMargins left="0.3937007874015748" right="0.3937007874015748" top="0.46" bottom="0.19" header="0.2" footer="0.31496062992125984"/>
  <pageSetup horizontalDpi="300" verticalDpi="300" orientation="portrait" paperSize="9" scale="95" r:id="rId2"/>
  <rowBreaks count="1" manualBreakCount="1">
    <brk id="38" max="255" man="1"/>
  </rowBreaks>
  <drawing r:id="rId1"/>
</worksheet>
</file>

<file path=xl/worksheets/sheet2.xml><?xml version="1.0" encoding="utf-8"?>
<worksheet xmlns="http://schemas.openxmlformats.org/spreadsheetml/2006/main" xmlns:r="http://schemas.openxmlformats.org/officeDocument/2006/relationships">
  <dimension ref="A1:V30"/>
  <sheetViews>
    <sheetView view="pageBreakPreview" zoomScaleSheetLayoutView="100" zoomScalePageLayoutView="0" workbookViewId="0" topLeftCell="A1">
      <selection activeCell="C5" sqref="C5"/>
    </sheetView>
  </sheetViews>
  <sheetFormatPr defaultColWidth="9.00390625" defaultRowHeight="13.5"/>
  <cols>
    <col min="1" max="1" width="3.875" style="0" customWidth="1"/>
    <col min="2" max="2" width="7.625" style="0" customWidth="1"/>
    <col min="3" max="3" width="15.75390625" style="0" customWidth="1"/>
    <col min="4" max="4" width="15.625" style="0" customWidth="1"/>
    <col min="5" max="5" width="13.625" style="0" customWidth="1"/>
    <col min="6" max="6" width="7.625" style="0" customWidth="1"/>
    <col min="7" max="7" width="4.625" style="0" customWidth="1"/>
    <col min="8" max="9" width="3.625" style="0" customWidth="1"/>
    <col min="10" max="10" width="8.625" style="0" customWidth="1"/>
    <col min="11" max="11" width="15.625" style="0" customWidth="1"/>
    <col min="13" max="15" width="5.625" style="0" customWidth="1"/>
    <col min="16" max="16" width="5.625" style="0" hidden="1" customWidth="1"/>
    <col min="17" max="18" width="9.00390625" style="0" hidden="1" customWidth="1"/>
    <col min="19" max="19" width="12.625" style="0" hidden="1" customWidth="1"/>
    <col min="20" max="22" width="9.00390625" style="0" hidden="1" customWidth="1"/>
    <col min="23" max="23" width="0" style="0" hidden="1" customWidth="1"/>
  </cols>
  <sheetData>
    <row r="1" spans="1:11" s="34" customFormat="1" ht="18" customHeight="1">
      <c r="A1" s="40" t="s">
        <v>148</v>
      </c>
      <c r="K1" s="35"/>
    </row>
    <row r="2" spans="1:9" s="30" customFormat="1" ht="25.5" customHeight="1">
      <c r="A2" s="29" t="s">
        <v>120</v>
      </c>
      <c r="C2" s="31"/>
      <c r="D2" s="31"/>
      <c r="I2" s="31"/>
    </row>
    <row r="3" spans="1:12" s="34" customFormat="1" ht="21.75" customHeight="1">
      <c r="A3" s="41" t="str">
        <f>'要項'!D12&amp;"申込書"</f>
        <v>仙台七夕杯　第24回東日本オープンシニアバドミントン大会申込書</v>
      </c>
      <c r="B3" s="42"/>
      <c r="C3" s="42"/>
      <c r="D3" s="42"/>
      <c r="E3" s="42"/>
      <c r="F3" s="42"/>
      <c r="G3" s="42"/>
      <c r="H3" s="42"/>
      <c r="I3" s="42"/>
      <c r="J3" s="42"/>
      <c r="K3" s="42"/>
      <c r="L3" s="42"/>
    </row>
    <row r="4" spans="1:12" s="34" customFormat="1" ht="21.75" customHeight="1">
      <c r="A4" s="41" t="str">
        <f>"申込期間："&amp;'要項'!D58</f>
        <v>申込期間：２０２３年５月１日(月)～６月３０日(金) </v>
      </c>
      <c r="B4" s="42"/>
      <c r="C4" s="42"/>
      <c r="D4" s="42"/>
      <c r="E4" s="42"/>
      <c r="F4" s="42"/>
      <c r="G4" s="42"/>
      <c r="H4" s="42"/>
      <c r="I4" s="42"/>
      <c r="J4" s="42"/>
      <c r="K4" s="42"/>
      <c r="L4" s="42"/>
    </row>
    <row r="5" spans="1:11" s="35" customFormat="1" ht="21.75" customHeight="1">
      <c r="A5" s="43" t="s">
        <v>79</v>
      </c>
      <c r="B5" s="44"/>
      <c r="C5" s="55"/>
      <c r="D5" s="56"/>
      <c r="I5" s="61"/>
      <c r="K5" s="45"/>
    </row>
    <row r="6" spans="1:16" s="35" customFormat="1" ht="21.75" customHeight="1">
      <c r="A6" s="43" t="s">
        <v>80</v>
      </c>
      <c r="B6" s="46"/>
      <c r="C6" s="55"/>
      <c r="D6" s="57"/>
      <c r="I6" s="62"/>
      <c r="K6" s="47"/>
      <c r="M6" s="48"/>
      <c r="N6" s="48"/>
      <c r="O6" s="48"/>
      <c r="P6" s="48"/>
    </row>
    <row r="7" spans="1:16" s="35" customFormat="1" ht="21.75" customHeight="1">
      <c r="A7" s="43" t="s">
        <v>81</v>
      </c>
      <c r="B7" s="49"/>
      <c r="C7" s="55"/>
      <c r="D7" s="58"/>
      <c r="E7" s="50"/>
      <c r="F7" s="51"/>
      <c r="G7" s="51"/>
      <c r="H7" s="51"/>
      <c r="I7" s="63"/>
      <c r="J7" s="51"/>
      <c r="K7" s="47"/>
      <c r="M7" s="48"/>
      <c r="N7" s="48"/>
      <c r="O7" s="48"/>
      <c r="P7" s="48"/>
    </row>
    <row r="8" spans="1:11" ht="21" customHeight="1">
      <c r="A8" s="59" t="s">
        <v>143</v>
      </c>
      <c r="B8" s="3"/>
      <c r="C8" s="3"/>
      <c r="D8" s="3"/>
      <c r="E8" s="3"/>
      <c r="F8" s="3"/>
      <c r="G8" s="3"/>
      <c r="H8" s="3"/>
      <c r="I8" s="3"/>
      <c r="J8" s="3"/>
      <c r="K8" s="3"/>
    </row>
    <row r="9" spans="1:11" ht="21" customHeight="1">
      <c r="A9" s="30"/>
      <c r="B9" s="60" t="s">
        <v>121</v>
      </c>
      <c r="C9" s="3"/>
      <c r="D9" s="3"/>
      <c r="E9" s="3"/>
      <c r="F9" s="3"/>
      <c r="G9" s="3"/>
      <c r="H9" s="3"/>
      <c r="I9" s="3"/>
      <c r="J9" s="3"/>
      <c r="K9" s="52" t="s">
        <v>92</v>
      </c>
    </row>
    <row r="10" spans="1:11" ht="21" customHeight="1">
      <c r="A10" s="59" t="s">
        <v>144</v>
      </c>
      <c r="B10" s="3"/>
      <c r="C10" s="3"/>
      <c r="D10" s="3"/>
      <c r="E10" s="3"/>
      <c r="F10" s="3"/>
      <c r="G10" s="3"/>
      <c r="H10" s="3"/>
      <c r="I10" s="3"/>
      <c r="J10" s="3"/>
      <c r="K10" s="3"/>
    </row>
    <row r="11" spans="1:11" ht="21" customHeight="1">
      <c r="A11" s="29" t="s">
        <v>145</v>
      </c>
      <c r="B11" s="3"/>
      <c r="C11" s="3"/>
      <c r="D11" s="3"/>
      <c r="E11" s="3"/>
      <c r="F11" s="3"/>
      <c r="G11" s="3"/>
      <c r="H11" s="3"/>
      <c r="I11" s="3"/>
      <c r="J11" s="3"/>
      <c r="K11" s="66"/>
    </row>
    <row r="12" spans="1:10" ht="21" customHeight="1">
      <c r="A12" s="29" t="s">
        <v>146</v>
      </c>
      <c r="B12" s="3"/>
      <c r="C12" s="3"/>
      <c r="D12" s="3"/>
      <c r="E12" s="3"/>
      <c r="F12" s="3"/>
      <c r="G12" s="3"/>
      <c r="H12" s="3"/>
      <c r="I12" s="3"/>
      <c r="J12" s="3"/>
    </row>
    <row r="13" spans="1:11" ht="21" customHeight="1">
      <c r="A13" s="29" t="s">
        <v>147</v>
      </c>
      <c r="B13" s="3"/>
      <c r="C13" s="3"/>
      <c r="D13" s="3"/>
      <c r="E13" s="3"/>
      <c r="F13" s="3"/>
      <c r="G13" s="101"/>
      <c r="H13" s="3"/>
      <c r="I13" s="3"/>
      <c r="J13" s="3"/>
      <c r="K13" s="101" t="s">
        <v>141</v>
      </c>
    </row>
    <row r="14" spans="1:11" ht="18" customHeight="1">
      <c r="A14" s="29"/>
      <c r="B14" s="3"/>
      <c r="C14" s="3"/>
      <c r="D14" s="3"/>
      <c r="E14" s="3"/>
      <c r="F14" s="3"/>
      <c r="G14" s="101" t="s">
        <v>136</v>
      </c>
      <c r="H14" s="3"/>
      <c r="I14" s="3"/>
      <c r="J14" s="3"/>
      <c r="K14" s="101" t="s">
        <v>193</v>
      </c>
    </row>
    <row r="15" spans="1:12" s="16" customFormat="1" ht="24" customHeight="1" thickBot="1">
      <c r="A15" s="72"/>
      <c r="B15" s="73" t="s">
        <v>87</v>
      </c>
      <c r="C15" s="73" t="s">
        <v>196</v>
      </c>
      <c r="D15" s="73" t="s">
        <v>60</v>
      </c>
      <c r="E15" s="73" t="s">
        <v>79</v>
      </c>
      <c r="F15" s="73" t="s">
        <v>88</v>
      </c>
      <c r="G15" s="74" t="s">
        <v>95</v>
      </c>
      <c r="H15" s="75"/>
      <c r="I15" s="76"/>
      <c r="J15" s="77" t="s">
        <v>102</v>
      </c>
      <c r="K15" s="78" t="s">
        <v>91</v>
      </c>
      <c r="L15" s="14" t="s">
        <v>135</v>
      </c>
    </row>
    <row r="16" spans="1:22" ht="39" customHeight="1">
      <c r="A16" s="83" t="s">
        <v>89</v>
      </c>
      <c r="B16" s="98" t="s">
        <v>122</v>
      </c>
      <c r="C16" s="84"/>
      <c r="D16" s="85"/>
      <c r="E16" s="86"/>
      <c r="F16" s="86"/>
      <c r="G16" s="90" t="s">
        <v>122</v>
      </c>
      <c r="H16" s="91" t="s">
        <v>129</v>
      </c>
      <c r="I16" s="103" t="s">
        <v>129</v>
      </c>
      <c r="J16" s="84" t="s">
        <v>122</v>
      </c>
      <c r="K16" s="87" t="s">
        <v>122</v>
      </c>
      <c r="L16" s="96">
        <f>IF($M16="","",IF($B17=1!$B$2,"種目選択",IF(AND($B16=1!$A$5,$B17=1!$B$12),"種目確認",IF($M16&gt;=INDEX(1!$C$3:$C$12,MATCH($B17,1!$B$3:$B$12)),"OK","NG"))))</f>
      </c>
      <c r="M16" s="95">
        <f>IF($T16="選択/選/選","",DATEDIF($T16,1!$I$3,"Y"))</f>
      </c>
      <c r="N16" s="95"/>
      <c r="O16" s="95"/>
      <c r="P16" s="59" t="str">
        <f>$B16</f>
        <v>選択</v>
      </c>
      <c r="Q16" s="59">
        <f>$C16</f>
        <v>0</v>
      </c>
      <c r="R16" s="59">
        <f>$D16</f>
        <v>0</v>
      </c>
      <c r="S16" s="59">
        <f>IF(AND(ISBLANK($E16),ISBLANK($F16)),"",IF(ISBLANK($E16),$F16,$E16&amp;"･"&amp;$F16))</f>
      </c>
      <c r="T16" s="104" t="str">
        <f>$G16&amp;"/"&amp;$H16&amp;"/"&amp;$I16</f>
        <v>選択/選/選</v>
      </c>
      <c r="U16" s="105">
        <f>$M16</f>
      </c>
      <c r="V16" s="59" t="str">
        <f>J$16</f>
        <v>選択</v>
      </c>
    </row>
    <row r="17" spans="1:22" ht="39" customHeight="1" thickBot="1">
      <c r="A17" s="88"/>
      <c r="B17" s="99" t="s">
        <v>122</v>
      </c>
      <c r="C17" s="53"/>
      <c r="D17" s="54"/>
      <c r="E17" s="64"/>
      <c r="F17" s="64"/>
      <c r="G17" s="92" t="s">
        <v>122</v>
      </c>
      <c r="H17" s="93" t="s">
        <v>129</v>
      </c>
      <c r="I17" s="94" t="s">
        <v>129</v>
      </c>
      <c r="J17" s="100" t="s">
        <v>122</v>
      </c>
      <c r="K17" s="89" t="s">
        <v>122</v>
      </c>
      <c r="L17" s="96">
        <f>IF($M17="","",IF($B17=1!$B$2,"種目選択",IF(AND($B16=1!$A$5,$B17=1!$B$12),"種目確認",IF($M17&gt;=INDEX(1!$C$3:$C$12,MATCH($B17,1!$B$3:$B$12)),"OK","NG"))))</f>
      </c>
      <c r="M17" s="95">
        <f>IF($T17="選択/選/選","",DATEDIF($T17,1!$I$3,"Y"))</f>
      </c>
      <c r="N17" s="95"/>
      <c r="O17" s="95"/>
      <c r="P17" s="106" t="str">
        <f>$B17</f>
        <v>選択</v>
      </c>
      <c r="Q17" s="106">
        <f>$C17</f>
        <v>0</v>
      </c>
      <c r="R17" s="106">
        <f>$D17</f>
        <v>0</v>
      </c>
      <c r="S17" s="106">
        <f>IF(AND(ISBLANK($E17),ISBLANK($F17)),"",IF(ISBLANK($E17),$F17,$E17&amp;"･"&amp;$F17))</f>
      </c>
      <c r="T17" s="107" t="str">
        <f>$G17&amp;"/"&amp;$H17&amp;"/"&amp;$I17</f>
        <v>選択/選/選</v>
      </c>
      <c r="U17" s="108">
        <f>$M17</f>
      </c>
      <c r="V17" s="106" t="str">
        <f>J$16</f>
        <v>選択</v>
      </c>
    </row>
    <row r="18" spans="1:22" ht="39" customHeight="1">
      <c r="A18" s="83" t="s">
        <v>130</v>
      </c>
      <c r="B18" s="79" t="s">
        <v>122</v>
      </c>
      <c r="C18" s="80"/>
      <c r="D18" s="81"/>
      <c r="E18" s="82"/>
      <c r="F18" s="82"/>
      <c r="G18" s="90" t="s">
        <v>122</v>
      </c>
      <c r="H18" s="91" t="s">
        <v>129</v>
      </c>
      <c r="I18" s="103" t="s">
        <v>129</v>
      </c>
      <c r="J18" s="84" t="s">
        <v>122</v>
      </c>
      <c r="K18" s="97" t="s">
        <v>122</v>
      </c>
      <c r="L18" s="96">
        <f>IF($M18="","",IF($B19=1!$B$2,"種目選択",IF(AND($B18=1!$A$5,$B19=1!$B$12),"種目確認",IF($M18&gt;=INDEX(1!$C$3:$C$12,MATCH($B19,1!$B$3:$B$12)),"OK","NG"))))</f>
      </c>
      <c r="M18" s="95">
        <f>IF($T18="選択/選/選","",DATEDIF($T18,1!$I$3,"Y"))</f>
      </c>
      <c r="N18" s="95"/>
      <c r="O18" s="95"/>
      <c r="P18" s="59" t="str">
        <f aca="true" t="shared" si="0" ref="P18:P27">$B18</f>
        <v>選択</v>
      </c>
      <c r="Q18" s="59">
        <f aca="true" t="shared" si="1" ref="Q18:Q27">$C18</f>
        <v>0</v>
      </c>
      <c r="R18" s="59">
        <f aca="true" t="shared" si="2" ref="R18:R27">$D18</f>
        <v>0</v>
      </c>
      <c r="S18" s="59">
        <f aca="true" t="shared" si="3" ref="S18:S27">IF(AND(ISBLANK($E18),ISBLANK($F18)),"",IF(ISBLANK($E18),$F18,$E18&amp;"･"&amp;$F18))</f>
      </c>
      <c r="T18" s="104" t="str">
        <f aca="true" t="shared" si="4" ref="T18:T27">$G18&amp;"/"&amp;$H18&amp;"/"&amp;$I18</f>
        <v>選択/選/選</v>
      </c>
      <c r="U18" s="105">
        <f aca="true" t="shared" si="5" ref="U18:U27">$M18</f>
      </c>
      <c r="V18" s="59" t="str">
        <f aca="true" t="shared" si="6" ref="V18:V27">J$16</f>
        <v>選択</v>
      </c>
    </row>
    <row r="19" spans="1:22" ht="39" customHeight="1" thickBot="1">
      <c r="A19" s="88"/>
      <c r="B19" s="71" t="s">
        <v>122</v>
      </c>
      <c r="C19" s="53"/>
      <c r="D19" s="54"/>
      <c r="E19" s="64"/>
      <c r="F19" s="64"/>
      <c r="G19" s="92" t="s">
        <v>122</v>
      </c>
      <c r="H19" s="93" t="s">
        <v>129</v>
      </c>
      <c r="I19" s="94" t="s">
        <v>129</v>
      </c>
      <c r="J19" s="100" t="s">
        <v>122</v>
      </c>
      <c r="K19" s="89" t="s">
        <v>122</v>
      </c>
      <c r="L19" s="96">
        <f>IF($M19="","",IF($B19=1!$B$2,"種目選択",IF(AND($B18=1!$A$5,$B19=1!$B$12),"種目確認",IF($M19&gt;=INDEX(1!$C$3:$C$12,MATCH($B19,1!$B$3:$B$12)),"OK","NG"))))</f>
      </c>
      <c r="M19" s="95">
        <f>IF($T19="選択/選/選","",DATEDIF($T19,1!$I$3,"Y"))</f>
      </c>
      <c r="N19" s="95"/>
      <c r="O19" s="95"/>
      <c r="P19" s="106" t="str">
        <f t="shared" si="0"/>
        <v>選択</v>
      </c>
      <c r="Q19" s="106">
        <f t="shared" si="1"/>
        <v>0</v>
      </c>
      <c r="R19" s="106">
        <f t="shared" si="2"/>
        <v>0</v>
      </c>
      <c r="S19" s="106">
        <f t="shared" si="3"/>
      </c>
      <c r="T19" s="107" t="str">
        <f t="shared" si="4"/>
        <v>選択/選/選</v>
      </c>
      <c r="U19" s="108">
        <f t="shared" si="5"/>
      </c>
      <c r="V19" s="106" t="str">
        <f t="shared" si="6"/>
        <v>選択</v>
      </c>
    </row>
    <row r="20" spans="1:22" ht="39" customHeight="1">
      <c r="A20" s="83" t="s">
        <v>131</v>
      </c>
      <c r="B20" s="79" t="s">
        <v>122</v>
      </c>
      <c r="C20" s="84"/>
      <c r="D20" s="85"/>
      <c r="E20" s="86"/>
      <c r="F20" s="86"/>
      <c r="G20" s="90" t="s">
        <v>122</v>
      </c>
      <c r="H20" s="91" t="s">
        <v>129</v>
      </c>
      <c r="I20" s="103" t="s">
        <v>129</v>
      </c>
      <c r="J20" s="84" t="s">
        <v>122</v>
      </c>
      <c r="K20" s="87" t="s">
        <v>122</v>
      </c>
      <c r="L20" s="96">
        <f>IF($M20="","",IF($B21=1!$B$2,"種目選択",IF(AND($B20=1!$A$5,$B21=1!$B$12),"種目確認",IF($M20&gt;=INDEX(1!$C$3:$C$12,MATCH($B21,1!$B$3:$B$12)),"OK","NG"))))</f>
      </c>
      <c r="M20" s="95">
        <f>IF($T20="選択/選/選","",DATEDIF($T20,1!$I$3,"Y"))</f>
      </c>
      <c r="N20" s="95"/>
      <c r="O20" s="95"/>
      <c r="P20" s="59" t="str">
        <f t="shared" si="0"/>
        <v>選択</v>
      </c>
      <c r="Q20" s="59">
        <f t="shared" si="1"/>
        <v>0</v>
      </c>
      <c r="R20" s="59">
        <f t="shared" si="2"/>
        <v>0</v>
      </c>
      <c r="S20" s="59">
        <f t="shared" si="3"/>
      </c>
      <c r="T20" s="104" t="str">
        <f t="shared" si="4"/>
        <v>選択/選/選</v>
      </c>
      <c r="U20" s="105">
        <f t="shared" si="5"/>
      </c>
      <c r="V20" s="59" t="str">
        <f t="shared" si="6"/>
        <v>選択</v>
      </c>
    </row>
    <row r="21" spans="1:22" ht="39" customHeight="1" thickBot="1">
      <c r="A21" s="88"/>
      <c r="B21" s="71" t="s">
        <v>122</v>
      </c>
      <c r="C21" s="53"/>
      <c r="D21" s="54"/>
      <c r="E21" s="64"/>
      <c r="F21" s="64"/>
      <c r="G21" s="92" t="s">
        <v>122</v>
      </c>
      <c r="H21" s="93" t="s">
        <v>129</v>
      </c>
      <c r="I21" s="94" t="s">
        <v>129</v>
      </c>
      <c r="J21" s="100" t="s">
        <v>122</v>
      </c>
      <c r="K21" s="89" t="s">
        <v>122</v>
      </c>
      <c r="L21" s="96">
        <f>IF($M21="","",IF($B21=1!$B$2,"種目選択",IF(AND($B20=1!$A$5,$B21=1!$B$12),"種目確認",IF($M21&gt;=INDEX(1!$C$3:$C$12,MATCH($B21,1!$B$3:$B$12)),"OK","NG"))))</f>
      </c>
      <c r="M21" s="95">
        <f>IF($T21="選択/選/選","",DATEDIF($T21,1!$I$3,"Y"))</f>
      </c>
      <c r="N21" s="95"/>
      <c r="O21" s="95"/>
      <c r="P21" s="106" t="str">
        <f t="shared" si="0"/>
        <v>選択</v>
      </c>
      <c r="Q21" s="106">
        <f t="shared" si="1"/>
        <v>0</v>
      </c>
      <c r="R21" s="106">
        <f t="shared" si="2"/>
        <v>0</v>
      </c>
      <c r="S21" s="106">
        <f t="shared" si="3"/>
      </c>
      <c r="T21" s="107" t="str">
        <f t="shared" si="4"/>
        <v>選択/選/選</v>
      </c>
      <c r="U21" s="108">
        <f t="shared" si="5"/>
      </c>
      <c r="V21" s="106" t="str">
        <f t="shared" si="6"/>
        <v>選択</v>
      </c>
    </row>
    <row r="22" spans="1:22" ht="39" customHeight="1">
      <c r="A22" s="83" t="s">
        <v>132</v>
      </c>
      <c r="B22" s="79" t="s">
        <v>122</v>
      </c>
      <c r="C22" s="84"/>
      <c r="D22" s="85"/>
      <c r="E22" s="86"/>
      <c r="F22" s="86"/>
      <c r="G22" s="90" t="s">
        <v>122</v>
      </c>
      <c r="H22" s="91" t="s">
        <v>129</v>
      </c>
      <c r="I22" s="103" t="s">
        <v>129</v>
      </c>
      <c r="J22" s="84" t="s">
        <v>122</v>
      </c>
      <c r="K22" s="87" t="s">
        <v>122</v>
      </c>
      <c r="L22" s="96">
        <f>IF($M22="","",IF($B23=1!$B$2,"種目選択",IF(AND($B22=1!$A$5,$B23=1!$B$12),"種目確認",IF($M22&gt;=INDEX(1!$C$3:$C$12,MATCH($B23,1!$B$3:$B$12)),"OK","NG"))))</f>
      </c>
      <c r="M22" s="95">
        <f>IF($T22="選択/選/選","",DATEDIF($T22,1!$I$3,"Y"))</f>
      </c>
      <c r="N22" s="95"/>
      <c r="O22" s="95"/>
      <c r="P22" s="59" t="str">
        <f t="shared" si="0"/>
        <v>選択</v>
      </c>
      <c r="Q22" s="59">
        <f t="shared" si="1"/>
        <v>0</v>
      </c>
      <c r="R22" s="59">
        <f t="shared" si="2"/>
        <v>0</v>
      </c>
      <c r="S22" s="59">
        <f t="shared" si="3"/>
      </c>
      <c r="T22" s="104" t="str">
        <f t="shared" si="4"/>
        <v>選択/選/選</v>
      </c>
      <c r="U22" s="105">
        <f t="shared" si="5"/>
      </c>
      <c r="V22" s="59" t="str">
        <f t="shared" si="6"/>
        <v>選択</v>
      </c>
    </row>
    <row r="23" spans="1:22" ht="39" customHeight="1" thickBot="1">
      <c r="A23" s="88"/>
      <c r="B23" s="71" t="s">
        <v>122</v>
      </c>
      <c r="C23" s="53"/>
      <c r="D23" s="54"/>
      <c r="E23" s="64"/>
      <c r="F23" s="64"/>
      <c r="G23" s="92" t="s">
        <v>122</v>
      </c>
      <c r="H23" s="93" t="s">
        <v>129</v>
      </c>
      <c r="I23" s="94" t="s">
        <v>129</v>
      </c>
      <c r="J23" s="100" t="s">
        <v>122</v>
      </c>
      <c r="K23" s="89" t="s">
        <v>122</v>
      </c>
      <c r="L23" s="96">
        <f>IF($M23="","",IF($B23=1!$B$2,"種目選択",IF(AND($B22=1!$A$5,$B23=1!$B$12),"種目確認",IF($M23&gt;=INDEX(1!$C$3:$C$12,MATCH($B23,1!$B$3:$B$12)),"OK","NG"))))</f>
      </c>
      <c r="M23" s="95">
        <f>IF($T23="選択/選/選","",DATEDIF($T23,1!$I$3,"Y"))</f>
      </c>
      <c r="N23" s="95"/>
      <c r="O23" s="95"/>
      <c r="P23" s="106" t="str">
        <f t="shared" si="0"/>
        <v>選択</v>
      </c>
      <c r="Q23" s="106">
        <f t="shared" si="1"/>
        <v>0</v>
      </c>
      <c r="R23" s="106">
        <f t="shared" si="2"/>
        <v>0</v>
      </c>
      <c r="S23" s="106">
        <f t="shared" si="3"/>
      </c>
      <c r="T23" s="107" t="str">
        <f t="shared" si="4"/>
        <v>選択/選/選</v>
      </c>
      <c r="U23" s="108">
        <f t="shared" si="5"/>
      </c>
      <c r="V23" s="106" t="str">
        <f t="shared" si="6"/>
        <v>選択</v>
      </c>
    </row>
    <row r="24" spans="1:22" ht="39" customHeight="1">
      <c r="A24" s="83" t="s">
        <v>133</v>
      </c>
      <c r="B24" s="79" t="s">
        <v>122</v>
      </c>
      <c r="C24" s="84"/>
      <c r="D24" s="85"/>
      <c r="E24" s="86"/>
      <c r="F24" s="86"/>
      <c r="G24" s="90" t="s">
        <v>122</v>
      </c>
      <c r="H24" s="91" t="s">
        <v>129</v>
      </c>
      <c r="I24" s="103" t="s">
        <v>129</v>
      </c>
      <c r="J24" s="84" t="s">
        <v>122</v>
      </c>
      <c r="K24" s="87" t="s">
        <v>122</v>
      </c>
      <c r="L24" s="96">
        <f>IF($M24="","",IF($B25=1!$B$2,"種目選択",IF(AND($B24=1!$A$5,$B25=1!$B$12),"種目確認",IF($M24&gt;=INDEX(1!$C$3:$C$12,MATCH($B25,1!$B$3:$B$12)),"OK","NG"))))</f>
      </c>
      <c r="M24" s="95">
        <f>IF($T24="選択/選/選","",DATEDIF($T24,1!$I$3,"Y"))</f>
      </c>
      <c r="N24" s="95"/>
      <c r="O24" s="95"/>
      <c r="P24" s="59" t="str">
        <f t="shared" si="0"/>
        <v>選択</v>
      </c>
      <c r="Q24" s="59">
        <f t="shared" si="1"/>
        <v>0</v>
      </c>
      <c r="R24" s="59">
        <f t="shared" si="2"/>
        <v>0</v>
      </c>
      <c r="S24" s="59">
        <f t="shared" si="3"/>
      </c>
      <c r="T24" s="104" t="str">
        <f t="shared" si="4"/>
        <v>選択/選/選</v>
      </c>
      <c r="U24" s="105">
        <f t="shared" si="5"/>
      </c>
      <c r="V24" s="59" t="str">
        <f t="shared" si="6"/>
        <v>選択</v>
      </c>
    </row>
    <row r="25" spans="1:22" ht="39" customHeight="1" thickBot="1">
      <c r="A25" s="88"/>
      <c r="B25" s="71" t="s">
        <v>122</v>
      </c>
      <c r="C25" s="53"/>
      <c r="D25" s="54"/>
      <c r="E25" s="64"/>
      <c r="F25" s="64"/>
      <c r="G25" s="92" t="s">
        <v>122</v>
      </c>
      <c r="H25" s="93" t="s">
        <v>129</v>
      </c>
      <c r="I25" s="94" t="s">
        <v>129</v>
      </c>
      <c r="J25" s="100" t="s">
        <v>122</v>
      </c>
      <c r="K25" s="89" t="s">
        <v>122</v>
      </c>
      <c r="L25" s="96">
        <f>IF($M25="","",IF($B25=1!$B$2,"種目選択",IF(AND($B24=1!$A$5,$B25=1!$B$12),"種目確認",IF($M25&gt;=INDEX(1!$C$3:$C$12,MATCH($B25,1!$B$3:$B$12)),"OK","NG"))))</f>
      </c>
      <c r="M25" s="95">
        <f>IF($T25="選択/選/選","",DATEDIF($T25,1!$I$3,"Y"))</f>
      </c>
      <c r="N25" s="95"/>
      <c r="O25" s="95"/>
      <c r="P25" s="106" t="str">
        <f t="shared" si="0"/>
        <v>選択</v>
      </c>
      <c r="Q25" s="106">
        <f t="shared" si="1"/>
        <v>0</v>
      </c>
      <c r="R25" s="106">
        <f t="shared" si="2"/>
        <v>0</v>
      </c>
      <c r="S25" s="106">
        <f t="shared" si="3"/>
      </c>
      <c r="T25" s="107" t="str">
        <f t="shared" si="4"/>
        <v>選択/選/選</v>
      </c>
      <c r="U25" s="108">
        <f t="shared" si="5"/>
      </c>
      <c r="V25" s="106" t="str">
        <f t="shared" si="6"/>
        <v>選択</v>
      </c>
    </row>
    <row r="26" spans="1:22" ht="39" customHeight="1">
      <c r="A26" s="83" t="s">
        <v>134</v>
      </c>
      <c r="B26" s="79" t="s">
        <v>122</v>
      </c>
      <c r="C26" s="84"/>
      <c r="D26" s="85"/>
      <c r="E26" s="86"/>
      <c r="F26" s="86"/>
      <c r="G26" s="90" t="s">
        <v>122</v>
      </c>
      <c r="H26" s="91" t="s">
        <v>129</v>
      </c>
      <c r="I26" s="103" t="s">
        <v>129</v>
      </c>
      <c r="J26" s="84" t="s">
        <v>122</v>
      </c>
      <c r="K26" s="87" t="s">
        <v>122</v>
      </c>
      <c r="L26" s="96">
        <f>IF($M26="","",IF($B27=1!$B$2,"種目選択",IF(AND($B26=1!$A$5,$B27=1!$B$12),"種目確認",IF($M26&gt;=INDEX(1!$C$3:$C$12,MATCH($B27,1!$B$3:$B$12)),"OK","NG"))))</f>
      </c>
      <c r="M26" s="95">
        <f>IF($T26="選択/選/選","",DATEDIF($T26,1!$I$3,"Y"))</f>
      </c>
      <c r="N26" s="95"/>
      <c r="O26" s="95"/>
      <c r="P26" s="59" t="str">
        <f t="shared" si="0"/>
        <v>選択</v>
      </c>
      <c r="Q26" s="59">
        <f t="shared" si="1"/>
        <v>0</v>
      </c>
      <c r="R26" s="59">
        <f t="shared" si="2"/>
        <v>0</v>
      </c>
      <c r="S26" s="59">
        <f t="shared" si="3"/>
      </c>
      <c r="T26" s="104" t="str">
        <f t="shared" si="4"/>
        <v>選択/選/選</v>
      </c>
      <c r="U26" s="105">
        <f t="shared" si="5"/>
      </c>
      <c r="V26" s="59" t="str">
        <f t="shared" si="6"/>
        <v>選択</v>
      </c>
    </row>
    <row r="27" spans="1:22" ht="39" customHeight="1" thickBot="1">
      <c r="A27" s="88"/>
      <c r="B27" s="71" t="s">
        <v>122</v>
      </c>
      <c r="C27" s="53"/>
      <c r="D27" s="54"/>
      <c r="E27" s="64"/>
      <c r="F27" s="64"/>
      <c r="G27" s="92" t="s">
        <v>122</v>
      </c>
      <c r="H27" s="93" t="s">
        <v>129</v>
      </c>
      <c r="I27" s="94" t="s">
        <v>129</v>
      </c>
      <c r="J27" s="100" t="s">
        <v>122</v>
      </c>
      <c r="K27" s="89" t="s">
        <v>122</v>
      </c>
      <c r="L27" s="96">
        <f>IF($M27="","",IF($B27=1!$B$2,"種目選択",IF(AND($B26=1!$A$5,$B27=1!$B$12),"種目確認",IF($M27&gt;=INDEX(1!$C$3:$C$12,MATCH($B27,1!$B$3:$B$12)),"OK","NG"))))</f>
      </c>
      <c r="M27" s="95">
        <f>IF($T27="選択/選/選","",DATEDIF($T27,1!$I$3,"Y"))</f>
      </c>
      <c r="N27" s="95"/>
      <c r="O27" s="95"/>
      <c r="P27" s="106" t="str">
        <f t="shared" si="0"/>
        <v>選択</v>
      </c>
      <c r="Q27" s="106">
        <f t="shared" si="1"/>
        <v>0</v>
      </c>
      <c r="R27" s="106">
        <f t="shared" si="2"/>
        <v>0</v>
      </c>
      <c r="S27" s="106">
        <f t="shared" si="3"/>
      </c>
      <c r="T27" s="107" t="str">
        <f t="shared" si="4"/>
        <v>選択/選/選</v>
      </c>
      <c r="U27" s="108">
        <f t="shared" si="5"/>
      </c>
      <c r="V27" s="106" t="str">
        <f t="shared" si="6"/>
        <v>選択</v>
      </c>
    </row>
    <row r="28" ht="9" customHeight="1"/>
    <row r="29" spans="1:11" s="1" customFormat="1" ht="24" customHeight="1">
      <c r="A29" s="110"/>
      <c r="B29" s="112" t="s">
        <v>93</v>
      </c>
      <c r="C29" s="113">
        <v>8</v>
      </c>
      <c r="D29" s="109" t="s">
        <v>94</v>
      </c>
      <c r="E29" s="110"/>
      <c r="F29" s="110"/>
      <c r="G29" s="110"/>
      <c r="H29" s="110"/>
      <c r="I29" s="111"/>
      <c r="J29" s="65"/>
      <c r="K29" s="110"/>
    </row>
    <row r="30" spans="1:11" s="1" customFormat="1" ht="19.5" customHeight="1">
      <c r="A30" s="65" t="s">
        <v>64</v>
      </c>
      <c r="B30" s="65"/>
      <c r="C30" s="65" t="s">
        <v>142</v>
      </c>
      <c r="D30" s="65"/>
      <c r="E30" s="65"/>
      <c r="F30" s="65"/>
      <c r="G30" s="65"/>
      <c r="H30" s="65"/>
      <c r="I30" s="65"/>
      <c r="J30"/>
      <c r="K30" s="65"/>
    </row>
  </sheetData>
  <sheetProtection/>
  <dataValidations count="7">
    <dataValidation type="list" allowBlank="1" showInputMessage="1" showErrorMessage="1" sqref="B16 B18 B20 B22 B24 B26">
      <formula1>性別</formula1>
    </dataValidation>
    <dataValidation type="list" allowBlank="1" showInputMessage="1" showErrorMessage="1" sqref="B17 B19 B21 B23 B25 B27">
      <formula1>種目</formula1>
    </dataValidation>
    <dataValidation type="list" allowBlank="1" showInputMessage="1" showErrorMessage="1" sqref="K16:K27">
      <formula1>備考</formula1>
    </dataValidation>
    <dataValidation type="list" allowBlank="1" showInputMessage="1" showErrorMessage="1" sqref="G16:G27">
      <formula1>生年</formula1>
    </dataValidation>
    <dataValidation type="list" allowBlank="1" showInputMessage="1" showErrorMessage="1" sqref="H16:H27">
      <formula1>生月</formula1>
    </dataValidation>
    <dataValidation type="list" allowBlank="1" showInputMessage="1" showErrorMessage="1" sqref="I16:I27">
      <formula1>生日</formula1>
    </dataValidation>
    <dataValidation type="list" allowBlank="1" showInputMessage="1" showErrorMessage="1" sqref="J16:J27">
      <formula1>サイズ</formula1>
    </dataValidation>
  </dataValidations>
  <printOptions horizontalCentered="1"/>
  <pageMargins left="0.31496062992125984" right="0.31496062992125984" top="0.984251968503937" bottom="0.11811023622047245" header="0.5118110236220472" footer="0.1968503937007874"/>
  <pageSetup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A2:I51"/>
  <sheetViews>
    <sheetView zoomScalePageLayoutView="0" workbookViewId="0" topLeftCell="A1">
      <selection activeCell="C13" sqref="C13"/>
    </sheetView>
  </sheetViews>
  <sheetFormatPr defaultColWidth="9.00390625" defaultRowHeight="13.5"/>
  <cols>
    <col min="9" max="9" width="9.50390625" style="0" bestFit="1" customWidth="1"/>
  </cols>
  <sheetData>
    <row r="2" spans="1:9" ht="13.5">
      <c r="A2" t="s">
        <v>122</v>
      </c>
      <c r="B2" t="s">
        <v>122</v>
      </c>
      <c r="D2" t="s">
        <v>122</v>
      </c>
      <c r="E2" t="s">
        <v>122</v>
      </c>
      <c r="F2" t="s">
        <v>129</v>
      </c>
      <c r="G2" t="s">
        <v>129</v>
      </c>
      <c r="H2" t="s">
        <v>122</v>
      </c>
      <c r="I2" t="s">
        <v>127</v>
      </c>
    </row>
    <row r="3" spans="1:9" ht="13.5">
      <c r="A3" t="s">
        <v>139</v>
      </c>
      <c r="B3" t="s">
        <v>70</v>
      </c>
      <c r="C3">
        <v>30</v>
      </c>
      <c r="D3" t="s">
        <v>82</v>
      </c>
      <c r="E3">
        <v>1945</v>
      </c>
      <c r="F3">
        <v>1</v>
      </c>
      <c r="G3">
        <v>1</v>
      </c>
      <c r="H3" t="s">
        <v>124</v>
      </c>
      <c r="I3" s="70">
        <v>45017</v>
      </c>
    </row>
    <row r="4" spans="1:9" ht="13.5">
      <c r="A4" t="s">
        <v>78</v>
      </c>
      <c r="B4" t="s">
        <v>71</v>
      </c>
      <c r="C4">
        <v>35</v>
      </c>
      <c r="D4" t="s">
        <v>83</v>
      </c>
      <c r="E4">
        <v>1946</v>
      </c>
      <c r="F4">
        <v>2</v>
      </c>
      <c r="G4">
        <v>2</v>
      </c>
      <c r="H4" t="s">
        <v>125</v>
      </c>
      <c r="I4" t="s">
        <v>128</v>
      </c>
    </row>
    <row r="5" spans="1:8" ht="13.5">
      <c r="A5" t="s">
        <v>90</v>
      </c>
      <c r="B5" t="s">
        <v>72</v>
      </c>
      <c r="C5">
        <v>40</v>
      </c>
      <c r="D5" t="s">
        <v>84</v>
      </c>
      <c r="E5">
        <v>1947</v>
      </c>
      <c r="F5">
        <v>3</v>
      </c>
      <c r="G5">
        <v>3</v>
      </c>
      <c r="H5" t="s">
        <v>126</v>
      </c>
    </row>
    <row r="6" spans="2:7" ht="13.5">
      <c r="B6" t="s">
        <v>73</v>
      </c>
      <c r="C6">
        <v>45</v>
      </c>
      <c r="D6" t="s">
        <v>85</v>
      </c>
      <c r="E6">
        <v>1948</v>
      </c>
      <c r="F6">
        <v>4</v>
      </c>
      <c r="G6">
        <v>4</v>
      </c>
    </row>
    <row r="7" spans="2:7" ht="13.5">
      <c r="B7" t="s">
        <v>69</v>
      </c>
      <c r="C7">
        <v>50</v>
      </c>
      <c r="D7" t="s">
        <v>86</v>
      </c>
      <c r="E7">
        <v>1949</v>
      </c>
      <c r="F7">
        <v>5</v>
      </c>
      <c r="G7">
        <v>5</v>
      </c>
    </row>
    <row r="8" spans="2:7" ht="13.5">
      <c r="B8" t="s">
        <v>74</v>
      </c>
      <c r="C8">
        <v>55</v>
      </c>
      <c r="D8" t="s">
        <v>123</v>
      </c>
      <c r="E8">
        <v>1950</v>
      </c>
      <c r="F8">
        <v>6</v>
      </c>
      <c r="G8">
        <v>6</v>
      </c>
    </row>
    <row r="9" spans="2:7" ht="13.5">
      <c r="B9" t="s">
        <v>75</v>
      </c>
      <c r="C9">
        <v>60</v>
      </c>
      <c r="E9">
        <v>1951</v>
      </c>
      <c r="F9">
        <v>7</v>
      </c>
      <c r="G9">
        <v>7</v>
      </c>
    </row>
    <row r="10" spans="2:7" ht="13.5">
      <c r="B10" t="s">
        <v>76</v>
      </c>
      <c r="C10">
        <v>65</v>
      </c>
      <c r="E10">
        <v>1952</v>
      </c>
      <c r="F10">
        <v>8</v>
      </c>
      <c r="G10">
        <v>8</v>
      </c>
    </row>
    <row r="11" spans="2:7" ht="13.5">
      <c r="B11" t="s">
        <v>77</v>
      </c>
      <c r="C11">
        <v>70</v>
      </c>
      <c r="E11">
        <v>1953</v>
      </c>
      <c r="F11">
        <v>9</v>
      </c>
      <c r="G11">
        <v>9</v>
      </c>
    </row>
    <row r="12" spans="2:7" ht="13.5">
      <c r="B12" t="s">
        <v>140</v>
      </c>
      <c r="C12">
        <v>75</v>
      </c>
      <c r="E12">
        <v>1954</v>
      </c>
      <c r="F12">
        <v>10</v>
      </c>
      <c r="G12">
        <v>10</v>
      </c>
    </row>
    <row r="13" spans="5:7" ht="13.5">
      <c r="E13">
        <v>1955</v>
      </c>
      <c r="F13">
        <v>11</v>
      </c>
      <c r="G13">
        <v>11</v>
      </c>
    </row>
    <row r="14" spans="5:7" ht="13.5">
      <c r="E14">
        <v>1956</v>
      </c>
      <c r="F14">
        <v>12</v>
      </c>
      <c r="G14">
        <v>12</v>
      </c>
    </row>
    <row r="15" spans="5:7" ht="13.5">
      <c r="E15">
        <v>1957</v>
      </c>
      <c r="G15">
        <v>13</v>
      </c>
    </row>
    <row r="16" spans="5:7" ht="13.5">
      <c r="E16">
        <v>1958</v>
      </c>
      <c r="G16">
        <v>14</v>
      </c>
    </row>
    <row r="17" spans="5:7" ht="13.5">
      <c r="E17">
        <v>1959</v>
      </c>
      <c r="G17">
        <v>15</v>
      </c>
    </row>
    <row r="18" spans="5:7" ht="13.5">
      <c r="E18">
        <v>1960</v>
      </c>
      <c r="G18">
        <v>16</v>
      </c>
    </row>
    <row r="19" spans="5:7" ht="13.5">
      <c r="E19">
        <v>1961</v>
      </c>
      <c r="G19">
        <v>17</v>
      </c>
    </row>
    <row r="20" spans="5:7" ht="13.5">
      <c r="E20">
        <v>1962</v>
      </c>
      <c r="G20">
        <v>18</v>
      </c>
    </row>
    <row r="21" spans="5:7" ht="13.5">
      <c r="E21">
        <v>1963</v>
      </c>
      <c r="G21">
        <v>19</v>
      </c>
    </row>
    <row r="22" spans="5:7" ht="13.5">
      <c r="E22">
        <v>1964</v>
      </c>
      <c r="G22">
        <v>20</v>
      </c>
    </row>
    <row r="23" spans="5:7" ht="13.5">
      <c r="E23">
        <v>1965</v>
      </c>
      <c r="G23">
        <v>21</v>
      </c>
    </row>
    <row r="24" spans="5:7" ht="13.5">
      <c r="E24">
        <v>1966</v>
      </c>
      <c r="G24">
        <v>22</v>
      </c>
    </row>
    <row r="25" spans="5:7" ht="13.5">
      <c r="E25">
        <v>1967</v>
      </c>
      <c r="G25">
        <v>23</v>
      </c>
    </row>
    <row r="26" spans="5:7" ht="13.5">
      <c r="E26">
        <v>1968</v>
      </c>
      <c r="G26">
        <v>24</v>
      </c>
    </row>
    <row r="27" spans="5:7" ht="13.5">
      <c r="E27">
        <v>1969</v>
      </c>
      <c r="G27">
        <v>25</v>
      </c>
    </row>
    <row r="28" spans="5:7" ht="13.5">
      <c r="E28">
        <v>1970</v>
      </c>
      <c r="G28">
        <v>26</v>
      </c>
    </row>
    <row r="29" spans="5:7" ht="13.5">
      <c r="E29">
        <v>1971</v>
      </c>
      <c r="G29">
        <v>27</v>
      </c>
    </row>
    <row r="30" spans="5:7" ht="13.5">
      <c r="E30">
        <v>1972</v>
      </c>
      <c r="G30">
        <v>28</v>
      </c>
    </row>
    <row r="31" spans="5:7" ht="13.5">
      <c r="E31">
        <v>1973</v>
      </c>
      <c r="G31">
        <v>29</v>
      </c>
    </row>
    <row r="32" spans="5:7" ht="13.5">
      <c r="E32">
        <v>1974</v>
      </c>
      <c r="G32">
        <v>30</v>
      </c>
    </row>
    <row r="33" spans="5:7" ht="13.5">
      <c r="E33">
        <v>1975</v>
      </c>
      <c r="G33">
        <v>31</v>
      </c>
    </row>
    <row r="34" ht="13.5">
      <c r="E34">
        <v>1976</v>
      </c>
    </row>
    <row r="35" ht="13.5">
      <c r="E35">
        <v>1977</v>
      </c>
    </row>
    <row r="36" ht="13.5">
      <c r="E36">
        <v>1978</v>
      </c>
    </row>
    <row r="37" ht="13.5">
      <c r="E37">
        <v>1979</v>
      </c>
    </row>
    <row r="38" ht="13.5">
      <c r="E38">
        <v>1980</v>
      </c>
    </row>
    <row r="39" ht="13.5">
      <c r="E39">
        <v>1981</v>
      </c>
    </row>
    <row r="40" ht="13.5">
      <c r="E40">
        <v>1982</v>
      </c>
    </row>
    <row r="41" ht="13.5">
      <c r="E41">
        <v>1983</v>
      </c>
    </row>
    <row r="42" ht="13.5">
      <c r="E42">
        <v>1984</v>
      </c>
    </row>
    <row r="43" ht="13.5">
      <c r="E43">
        <v>1985</v>
      </c>
    </row>
    <row r="44" ht="13.5">
      <c r="E44">
        <v>1986</v>
      </c>
    </row>
    <row r="45" ht="13.5">
      <c r="E45">
        <v>1987</v>
      </c>
    </row>
    <row r="46" ht="13.5">
      <c r="E46">
        <v>1988</v>
      </c>
    </row>
    <row r="47" ht="13.5">
      <c r="E47">
        <v>1989</v>
      </c>
    </row>
    <row r="48" ht="13.5">
      <c r="E48">
        <v>1990</v>
      </c>
    </row>
    <row r="49" ht="13.5">
      <c r="E49">
        <v>1991</v>
      </c>
    </row>
    <row r="50" ht="13.5">
      <c r="E50">
        <v>1992</v>
      </c>
    </row>
    <row r="51" ht="13.5">
      <c r="E51">
        <v>1993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（有）広瀬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仙台市バドミントン協会y</dc:creator>
  <cp:keywords/>
  <dc:description/>
  <cp:lastModifiedBy>山本高広</cp:lastModifiedBy>
  <cp:lastPrinted>2023-02-01T12:24:36Z</cp:lastPrinted>
  <dcterms:created xsi:type="dcterms:W3CDTF">2001-02-03T05:09:48Z</dcterms:created>
  <dcterms:modified xsi:type="dcterms:W3CDTF">2023-03-29T12:03:44Z</dcterms:modified>
  <cp:category/>
  <cp:version/>
  <cp:contentType/>
  <cp:contentStatus/>
</cp:coreProperties>
</file>