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050" windowHeight="11685" activeTab="0"/>
  </bookViews>
  <sheets>
    <sheet name="要項" sheetId="1" r:id="rId1"/>
    <sheet name="申込書 " sheetId="2" r:id="rId2"/>
    <sheet name="1" sheetId="3" state="hidden" r:id="rId3"/>
  </sheets>
  <definedNames>
    <definedName name="_xlnm.Print_Area" localSheetId="1">'申込書 '!$A$1:$I$33</definedName>
    <definedName name="_xlnm.Print_Area" localSheetId="0">'要項'!$A$1:$G$34</definedName>
    <definedName name="性別">'1'!$A$2:$A$4</definedName>
    <definedName name="登録部">'1'!$C$2:$C$7</definedName>
    <definedName name="年代">'1'!$B$2:$B$10</definedName>
    <definedName name="備考">'1'!$E$2:$E$7</definedName>
  </definedNames>
  <calcPr fullCalcOnLoad="1"/>
</workbook>
</file>

<file path=xl/sharedStrings.xml><?xml version="1.0" encoding="utf-8"?>
<sst xmlns="http://schemas.openxmlformats.org/spreadsheetml/2006/main" count="143" uniqueCount="107">
  <si>
    <t>仙台市バドミントン協会</t>
  </si>
  <si>
    <t>主催</t>
  </si>
  <si>
    <t>日時</t>
  </si>
  <si>
    <t>場所</t>
  </si>
  <si>
    <t>種目</t>
  </si>
  <si>
    <t>参加資格</t>
  </si>
  <si>
    <t>競技規則</t>
  </si>
  <si>
    <t>参加料</t>
  </si>
  <si>
    <t>申込方法</t>
  </si>
  <si>
    <t>組合せ</t>
  </si>
  <si>
    <t>チーム名</t>
  </si>
  <si>
    <t>その他</t>
  </si>
  <si>
    <t>大会名</t>
  </si>
  <si>
    <t>後援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</si>
  <si>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</si>
  <si>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</si>
  <si>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</si>
  <si>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</si>
  <si>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</si>
  <si>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</si>
  <si>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</si>
  <si>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</si>
  <si>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</si>
  <si>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</si>
  <si>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</si>
  <si>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</si>
  <si>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</si>
  <si>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申込期間</t>
  </si>
  <si>
    <t>申込先</t>
  </si>
  <si>
    <t>仙台市協会一任</t>
  </si>
  <si>
    <t>仙　台　市</t>
  </si>
  <si>
    <t>性別</t>
  </si>
  <si>
    <t>所属団体名</t>
  </si>
  <si>
    <t xml:space="preserve"> 関 係 各 位 </t>
  </si>
  <si>
    <t>問合せ 古橋090-1066-2651（電話での受付は致しません）</t>
  </si>
  <si>
    <r>
      <rPr>
        <sz val="16"/>
        <rFont val="ＭＳ Ｐゴシック"/>
        <family val="3"/>
      </rPr>
      <t xml:space="preserve">メール： </t>
    </r>
    <r>
      <rPr>
        <sz val="18"/>
        <rFont val="ＭＳ Ｐゴシック"/>
        <family val="3"/>
      </rPr>
      <t>sendto@sendaicity-bad.com</t>
    </r>
  </si>
  <si>
    <t>登録部</t>
  </si>
  <si>
    <t>ランク別団体リーグ戦 - 参加数により調整</t>
  </si>
  <si>
    <t>14.</t>
  </si>
  <si>
    <t>３ダブルスの団体戦 - 男女を問わず</t>
  </si>
  <si>
    <t>チーム名は仙台市協会に登録している団体名に限ります</t>
  </si>
  <si>
    <t>宮城野体育館</t>
  </si>
  <si>
    <t>ふりがな</t>
  </si>
  <si>
    <t>申込責任者</t>
  </si>
  <si>
    <t>年代</t>
  </si>
  <si>
    <t>1</t>
  </si>
  <si>
    <t>2</t>
  </si>
  <si>
    <t>3</t>
  </si>
  <si>
    <t>4</t>
  </si>
  <si>
    <t>5</t>
  </si>
  <si>
    <t>6</t>
  </si>
  <si>
    <t>7</t>
  </si>
  <si>
    <t>8</t>
  </si>
  <si>
    <t>女子</t>
  </si>
  <si>
    <t>男子</t>
  </si>
  <si>
    <t>仙台市バドミントン協会大会申込書</t>
  </si>
  <si>
    <t>会 長   鈴  木   勇  治</t>
  </si>
  <si>
    <t>選択</t>
  </si>
  <si>
    <r>
      <t>メール：</t>
    </r>
    <r>
      <rPr>
        <b/>
        <sz val="18"/>
        <rFont val="ＭＳ Ｐゴシック"/>
        <family val="3"/>
      </rPr>
      <t>sendto@sendaicity-bad.com　</t>
    </r>
  </si>
  <si>
    <t>携帯電話</t>
  </si>
  <si>
    <t>追加登録,変更等</t>
  </si>
  <si>
    <t>変更</t>
  </si>
  <si>
    <t>削除</t>
  </si>
  <si>
    <t>①</t>
  </si>
  <si>
    <t>②</t>
  </si>
  <si>
    <t>③</t>
  </si>
  <si>
    <t>④</t>
  </si>
  <si>
    <t>⑤</t>
  </si>
  <si>
    <t>≪大会に申込む際の注意事項≫</t>
  </si>
  <si>
    <t>◆◇Excel添付メールでのお申込みに限定します◇◆</t>
  </si>
  <si>
    <t>●Excel添付に限定し,PDF･画像添付･リンク貼付けなどの申込みは受付けません</t>
  </si>
  <si>
    <t>15.</t>
  </si>
  <si>
    <t>確認期間</t>
  </si>
  <si>
    <t>⇒団体代表者もしくは参加当事者としてください</t>
  </si>
  <si>
    <t>エントリーNo.</t>
  </si>
  <si>
    <t>⇒仙台市協会に登録している【背面表示名】としてください</t>
  </si>
  <si>
    <t>追加</t>
  </si>
  <si>
    <t>登録申請中</t>
  </si>
  <si>
    <t>令和６年度仙台市バドミントン協会に登録している６～８名で</t>
  </si>
  <si>
    <t>令和６年度（公財）日本バドミントン協会競技規則並びに大会規則に基づく</t>
  </si>
  <si>
    <t>申込書は仙台市協会HPよりダウンロードできます</t>
  </si>
  <si>
    <t>●申込みメールへ返信いたしません</t>
  </si>
  <si>
    <t>●エントリーNo.を協会HPに掲載します 受付の際に必要となります</t>
  </si>
  <si>
    <t>大会結果は,協会ホームページに掲載されます ご了承ください</t>
  </si>
  <si>
    <t>▲『大会へ参加する際の注意事項』を遵守ください</t>
  </si>
  <si>
    <t>姓</t>
  </si>
  <si>
    <t>名</t>
  </si>
  <si>
    <t xml:space="preserve">  ▲申込みメールへ返信いたしません</t>
  </si>
  <si>
    <t xml:space="preserve"> ・申込後に変更が必要な場合は,備考欄【追加･変更･削除】を表示し,確認期間中までに再提出してください</t>
  </si>
  <si>
    <t xml:space="preserve"> ・事実と違う事が判明した場合は,没収試合となりますので,十分な確認をお願いします</t>
  </si>
  <si>
    <r>
      <rPr>
        <sz val="12"/>
        <rFont val="ＭＳ Ｐゴシック"/>
        <family val="3"/>
      </rPr>
      <t xml:space="preserve">構成されたチーム  </t>
    </r>
    <r>
      <rPr>
        <b/>
        <sz val="16"/>
        <rFont val="ＭＳ Ｐゴシック"/>
        <family val="3"/>
      </rPr>
      <t>募集６４チーム 多数の場合は抽選いたします</t>
    </r>
  </si>
  <si>
    <t>令和６年度仙台市夏季バドミントン大会要項</t>
  </si>
  <si>
    <t>令和６年度仙台市夏季バドミントン大会(団体戦)</t>
  </si>
  <si>
    <t>２０２４年７月１５日（月祝）  ８:１５開場･８:３０～５０受付・８;５５開会式</t>
  </si>
  <si>
    <t>令和 ６ 年 ５ 月</t>
  </si>
  <si>
    <t>２０２４年７月１日(月)～７月３日(水)</t>
  </si>
  <si>
    <t>２０２４年６月２４日(月)～６月２８日(金) 午後６時まで必着</t>
  </si>
  <si>
    <t>１チーム　１２,０００円   （当日持参・確認期間後のキャンセルは参加料を頂きます）</t>
  </si>
  <si>
    <t>規定の申込書をExcel添付したメールを協会事務局に送付</t>
  </si>
  <si>
    <t>複数チームで申込の場合は,シートをコピーしてお申込み下さい</t>
  </si>
  <si>
    <t>ユニフォームは(公財)日本バドミントン協会の審査合格品を着用し、</t>
  </si>
  <si>
    <t>大会運営規定で定められた表示(チーム名)を背面に表示すること</t>
  </si>
  <si>
    <t>申込後の変更は確認期間中まで,申込書を再提出してください</t>
  </si>
  <si>
    <t xml:space="preserve">  ▲エントリーNo.を協会HPに掲載します TOPページよりご確認ください</t>
  </si>
  <si>
    <t xml:space="preserve">  ▲エントリーNo.は受付の際に必要となります</t>
  </si>
  <si>
    <t xml:space="preserve"> ・登録申請中者を申込みメンバーとする場合は,備考欄【登録申請中】を表示ください</t>
  </si>
  <si>
    <t xml:space="preserve"> ・申込書の書式は変えずに作成ください 左寄せで構いません また欄よりはみ出しても問題ありません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</si>
</sst>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u val="single"/>
      <sz val="12"/>
      <name val="ＭＳ ゴシック"/>
      <family val="3"/>
    </font>
    <font>
      <sz val="11"/>
      <name val="ＭＳ Ｐ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b/>
      <sz val="11"/>
      <name val="ＭＳ Ｐ明朝"/>
      <family val="1"/>
    </font>
    <font>
      <sz val="2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2"/>
      <name val="Cambria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58" fontId="3" fillId="0" borderId="0" xfId="0" applyNumberFormat="1" applyFont="1" applyAlignment="1">
      <alignment horizontal="distributed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58" fontId="3" fillId="0" borderId="0" xfId="0" applyNumberFormat="1" applyFont="1" applyAlignment="1">
      <alignment/>
    </xf>
    <xf numFmtId="49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distributed"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6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shrinkToFit="1"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 quotePrefix="1">
      <alignment vertical="center"/>
    </xf>
    <xf numFmtId="0" fontId="2" fillId="32" borderId="11" xfId="0" applyFont="1" applyFill="1" applyBorder="1" applyAlignment="1">
      <alignment vertical="center"/>
    </xf>
    <xf numFmtId="0" fontId="2" fillId="32" borderId="11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/>
    </xf>
    <xf numFmtId="0" fontId="64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0" fillId="0" borderId="0" xfId="0" applyAlignment="1" quotePrefix="1">
      <alignment/>
    </xf>
    <xf numFmtId="0" fontId="65" fillId="0" borderId="0" xfId="0" applyFont="1" applyAlignment="1">
      <alignment/>
    </xf>
    <xf numFmtId="0" fontId="2" fillId="32" borderId="11" xfId="0" applyFont="1" applyFill="1" applyBorder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0" fontId="2" fillId="0" borderId="11" xfId="0" applyFont="1" applyBorder="1" applyAlignment="1">
      <alignment vertical="center" shrinkToFit="1"/>
    </xf>
    <xf numFmtId="0" fontId="2" fillId="32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49" fontId="11" fillId="0" borderId="0" xfId="0" applyNumberFormat="1" applyFont="1" applyBorder="1" applyAlignment="1">
      <alignment horizontal="center" vertical="center" shrinkToFit="1"/>
    </xf>
    <xf numFmtId="0" fontId="6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 shrinkToFit="1"/>
    </xf>
    <xf numFmtId="0" fontId="3" fillId="32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49" fontId="10" fillId="0" borderId="0" xfId="0" applyNumberFormat="1" applyFont="1" applyBorder="1" applyAlignment="1">
      <alignment horizontal="center" vertical="center" shrinkToFit="1"/>
    </xf>
    <xf numFmtId="0" fontId="3" fillId="32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32" borderId="12" xfId="0" applyFont="1" applyFill="1" applyBorder="1" applyAlignment="1">
      <alignment vertical="center"/>
    </xf>
    <xf numFmtId="0" fontId="2" fillId="32" borderId="14" xfId="0" applyFont="1" applyFill="1" applyBorder="1" applyAlignment="1">
      <alignment vertical="center"/>
    </xf>
    <xf numFmtId="49" fontId="19" fillId="0" borderId="15" xfId="0" applyNumberFormat="1" applyFont="1" applyBorder="1" applyAlignment="1">
      <alignment horizontal="center" vertical="center" shrinkToFit="1"/>
    </xf>
    <xf numFmtId="49" fontId="19" fillId="0" borderId="16" xfId="0" applyNumberFormat="1" applyFont="1" applyBorder="1" applyAlignment="1">
      <alignment horizontal="center" vertical="center" shrinkToFi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9" fillId="0" borderId="0" xfId="0" applyFont="1" applyAlignment="1">
      <alignment/>
    </xf>
    <xf numFmtId="0" fontId="2" fillId="0" borderId="0" xfId="0" applyFont="1" applyAlignment="1">
      <alignment vertical="center" wrapText="1" shrinkToFit="1"/>
    </xf>
    <xf numFmtId="0" fontId="0" fillId="0" borderId="0" xfId="0" applyAlignment="1">
      <alignment vertical="center" shrinkToFit="1"/>
    </xf>
    <xf numFmtId="0" fontId="2" fillId="0" borderId="0" xfId="0" applyFont="1" applyAlignment="1" quotePrefix="1">
      <alignment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shrinkToFit="1"/>
    </xf>
    <xf numFmtId="0" fontId="7" fillId="0" borderId="0" xfId="0" applyFont="1" applyAlignment="1">
      <alignment horizontal="right" vertical="center"/>
    </xf>
    <xf numFmtId="0" fontId="67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2.75390625" style="20" customWidth="1"/>
    <col min="2" max="2" width="11.25390625" style="5" customWidth="1"/>
    <col min="3" max="3" width="2.50390625" style="5" customWidth="1"/>
    <col min="4" max="7" width="17.625" style="5" customWidth="1"/>
    <col min="8" max="8" width="29.75390625" style="5" customWidth="1"/>
    <col min="9" max="9" width="7.25390625" style="5" customWidth="1"/>
    <col min="10" max="10" width="0.12890625" style="5" customWidth="1"/>
    <col min="11" max="16384" width="9.00390625" style="5" customWidth="1"/>
  </cols>
  <sheetData>
    <row r="1" spans="1:10" s="3" customFormat="1" ht="19.5" customHeight="1">
      <c r="A1" s="34" t="s">
        <v>33</v>
      </c>
      <c r="B1" s="33"/>
      <c r="G1" s="28" t="s">
        <v>94</v>
      </c>
      <c r="H1" s="27"/>
      <c r="I1" s="14"/>
      <c r="J1" s="14"/>
    </row>
    <row r="2" spans="1:10" s="3" customFormat="1" ht="19.5" customHeight="1">
      <c r="A2" s="16"/>
      <c r="G2" s="32" t="s">
        <v>0</v>
      </c>
      <c r="H2" s="25"/>
      <c r="I2" s="4"/>
      <c r="J2" s="4"/>
    </row>
    <row r="3" spans="1:10" s="3" customFormat="1" ht="19.5" customHeight="1">
      <c r="A3" s="16"/>
      <c r="G3" s="32" t="s">
        <v>56</v>
      </c>
      <c r="H3" s="25"/>
      <c r="I3" s="4"/>
      <c r="J3" s="4"/>
    </row>
    <row r="4" spans="1:10" s="3" customFormat="1" ht="19.5" customHeight="1">
      <c r="A4" s="16"/>
      <c r="F4" s="8"/>
      <c r="G4" s="8"/>
      <c r="H4" s="25"/>
      <c r="I4" s="4"/>
      <c r="J4" s="4"/>
    </row>
    <row r="5" spans="1:10" s="6" customFormat="1" ht="32.25" customHeight="1">
      <c r="A5" s="63" t="s">
        <v>91</v>
      </c>
      <c r="B5" s="63"/>
      <c r="C5" s="63"/>
      <c r="D5" s="63"/>
      <c r="E5" s="63"/>
      <c r="F5" s="63"/>
      <c r="G5" s="63"/>
      <c r="H5" s="21"/>
      <c r="I5" s="15"/>
      <c r="J5" s="15"/>
    </row>
    <row r="6" spans="1:10" s="6" customFormat="1" ht="25.5" customHeight="1">
      <c r="A6" s="7" t="s">
        <v>14</v>
      </c>
      <c r="B6" s="8" t="s">
        <v>12</v>
      </c>
      <c r="C6" s="8"/>
      <c r="D6" s="1" t="s">
        <v>92</v>
      </c>
      <c r="E6" s="1"/>
      <c r="F6" s="1"/>
      <c r="G6" s="1"/>
      <c r="H6" s="1"/>
      <c r="I6" s="1"/>
      <c r="J6" s="1"/>
    </row>
    <row r="7" spans="1:10" s="6" customFormat="1" ht="25.5" customHeight="1">
      <c r="A7" s="7" t="s">
        <v>15</v>
      </c>
      <c r="B7" s="8" t="s">
        <v>1</v>
      </c>
      <c r="C7" s="8"/>
      <c r="D7" s="1" t="s">
        <v>0</v>
      </c>
      <c r="E7" s="1"/>
      <c r="F7" s="1"/>
      <c r="G7" s="1"/>
      <c r="H7" s="1"/>
      <c r="I7" s="1"/>
      <c r="J7" s="1"/>
    </row>
    <row r="8" spans="1:10" s="6" customFormat="1" ht="25.5" customHeight="1">
      <c r="A8" s="7" t="s">
        <v>16</v>
      </c>
      <c r="B8" s="8" t="s">
        <v>13</v>
      </c>
      <c r="C8" s="8"/>
      <c r="D8" s="1" t="s">
        <v>30</v>
      </c>
      <c r="E8" s="1"/>
      <c r="F8" s="1"/>
      <c r="G8" s="1"/>
      <c r="H8" s="1"/>
      <c r="I8" s="1"/>
      <c r="J8" s="1"/>
    </row>
    <row r="9" spans="1:10" s="6" customFormat="1" ht="25.5" customHeight="1">
      <c r="A9" s="7" t="s">
        <v>17</v>
      </c>
      <c r="B9" s="8" t="s">
        <v>2</v>
      </c>
      <c r="C9" s="1"/>
      <c r="D9" s="1" t="s">
        <v>93</v>
      </c>
      <c r="E9" s="1"/>
      <c r="F9" s="1"/>
      <c r="G9" s="1"/>
      <c r="H9" s="1"/>
      <c r="I9" s="1"/>
      <c r="J9" s="1"/>
    </row>
    <row r="10" spans="1:10" s="6" customFormat="1" ht="25.5" customHeight="1">
      <c r="A10" s="7" t="s">
        <v>18</v>
      </c>
      <c r="B10" s="8" t="s">
        <v>3</v>
      </c>
      <c r="C10" s="1"/>
      <c r="D10" s="1" t="s">
        <v>41</v>
      </c>
      <c r="E10" s="1"/>
      <c r="F10" s="1"/>
      <c r="G10" s="1"/>
      <c r="H10" s="1"/>
      <c r="I10" s="1"/>
      <c r="J10" s="1"/>
    </row>
    <row r="11" spans="1:10" s="6" customFormat="1" ht="25.5" customHeight="1">
      <c r="A11" s="7" t="s">
        <v>19</v>
      </c>
      <c r="B11" s="8" t="s">
        <v>4</v>
      </c>
      <c r="C11" s="1"/>
      <c r="D11" s="1" t="s">
        <v>39</v>
      </c>
      <c r="E11" s="1"/>
      <c r="F11" s="1"/>
      <c r="G11" s="1"/>
      <c r="H11" s="1"/>
      <c r="I11" s="1"/>
      <c r="J11" s="1"/>
    </row>
    <row r="12" spans="1:10" s="6" customFormat="1" ht="25.5" customHeight="1">
      <c r="A12" s="7"/>
      <c r="B12" s="8"/>
      <c r="C12" s="1"/>
      <c r="D12" s="1" t="s">
        <v>37</v>
      </c>
      <c r="E12" s="1"/>
      <c r="F12" s="1"/>
      <c r="G12" s="1"/>
      <c r="H12" s="1"/>
      <c r="I12" s="1"/>
      <c r="J12" s="1"/>
    </row>
    <row r="13" spans="1:10" s="6" customFormat="1" ht="25.5" customHeight="1">
      <c r="A13" s="7"/>
      <c r="B13" s="8"/>
      <c r="C13" s="1"/>
      <c r="D13" s="1" t="s">
        <v>40</v>
      </c>
      <c r="E13" s="1"/>
      <c r="F13" s="1"/>
      <c r="G13" s="1"/>
      <c r="H13" s="1"/>
      <c r="I13" s="1"/>
      <c r="J13" s="1"/>
    </row>
    <row r="14" spans="1:10" s="6" customFormat="1" ht="25.5" customHeight="1">
      <c r="A14" s="7" t="s">
        <v>20</v>
      </c>
      <c r="B14" s="8" t="s">
        <v>5</v>
      </c>
      <c r="C14" s="1"/>
      <c r="D14" s="1" t="s">
        <v>78</v>
      </c>
      <c r="E14" s="1"/>
      <c r="F14" s="1"/>
      <c r="G14" s="1"/>
      <c r="H14" s="1"/>
      <c r="I14" s="1"/>
      <c r="J14" s="1"/>
    </row>
    <row r="15" spans="1:10" s="6" customFormat="1" ht="25.5" customHeight="1">
      <c r="A15" s="7"/>
      <c r="B15" s="8"/>
      <c r="C15" s="1"/>
      <c r="D15" s="21" t="s">
        <v>90</v>
      </c>
      <c r="E15" s="21"/>
      <c r="F15" s="21"/>
      <c r="G15" s="21"/>
      <c r="H15" s="1"/>
      <c r="I15" s="1"/>
      <c r="J15" s="1"/>
    </row>
    <row r="16" spans="1:10" s="6" customFormat="1" ht="25.5" customHeight="1">
      <c r="A16" s="7" t="s">
        <v>21</v>
      </c>
      <c r="B16" s="8" t="s">
        <v>6</v>
      </c>
      <c r="C16" s="1"/>
      <c r="D16" s="1" t="s">
        <v>79</v>
      </c>
      <c r="E16" s="1"/>
      <c r="F16" s="1"/>
      <c r="G16" s="1"/>
      <c r="H16" s="1"/>
      <c r="I16" s="1"/>
      <c r="J16" s="1"/>
    </row>
    <row r="17" spans="1:10" s="6" customFormat="1" ht="25.5" customHeight="1">
      <c r="A17" s="7" t="s">
        <v>22</v>
      </c>
      <c r="B17" s="8" t="s">
        <v>7</v>
      </c>
      <c r="C17" s="1"/>
      <c r="D17" s="1" t="s">
        <v>97</v>
      </c>
      <c r="E17" s="1"/>
      <c r="F17" s="1"/>
      <c r="G17" s="1"/>
      <c r="H17" s="1"/>
      <c r="I17" s="1"/>
      <c r="J17" s="1"/>
    </row>
    <row r="18" spans="1:10" s="6" customFormat="1" ht="25.5" customHeight="1">
      <c r="A18" s="7" t="s">
        <v>23</v>
      </c>
      <c r="B18" s="8" t="s">
        <v>8</v>
      </c>
      <c r="D18" s="68" t="s">
        <v>98</v>
      </c>
      <c r="E18" s="1"/>
      <c r="F18" s="1"/>
      <c r="G18" s="1"/>
      <c r="H18" s="1"/>
      <c r="I18" s="1"/>
      <c r="J18" s="1"/>
    </row>
    <row r="19" spans="1:10" s="6" customFormat="1" ht="25.5" customHeight="1">
      <c r="A19" s="7"/>
      <c r="B19" s="8"/>
      <c r="C19" s="1"/>
      <c r="D19" s="1" t="s">
        <v>99</v>
      </c>
      <c r="E19" s="1"/>
      <c r="F19" s="1"/>
      <c r="G19" s="1"/>
      <c r="H19" s="1"/>
      <c r="I19" s="1"/>
      <c r="J19" s="1"/>
    </row>
    <row r="20" spans="1:10" s="6" customFormat="1" ht="25.5" customHeight="1">
      <c r="A20" s="7"/>
      <c r="B20" s="8"/>
      <c r="C20" s="1"/>
      <c r="D20" s="1" t="s">
        <v>80</v>
      </c>
      <c r="E20" s="36"/>
      <c r="F20" s="36"/>
      <c r="G20" s="36"/>
      <c r="H20" s="23"/>
      <c r="I20" s="1"/>
      <c r="J20" s="1"/>
    </row>
    <row r="21" spans="1:10" s="6" customFormat="1" ht="25.5" customHeight="1">
      <c r="A21" s="7"/>
      <c r="B21" s="8"/>
      <c r="C21" s="1" t="s">
        <v>70</v>
      </c>
      <c r="E21" s="36"/>
      <c r="F21" s="36"/>
      <c r="G21" s="36"/>
      <c r="H21" s="1"/>
      <c r="I21" s="1"/>
      <c r="J21" s="1"/>
    </row>
    <row r="22" spans="1:10" s="6" customFormat="1" ht="25.5" customHeight="1">
      <c r="A22" s="7" t="s">
        <v>24</v>
      </c>
      <c r="B22" s="9" t="s">
        <v>28</v>
      </c>
      <c r="C22" s="1"/>
      <c r="D22" s="1" t="s">
        <v>35</v>
      </c>
      <c r="E22" s="2"/>
      <c r="F22" s="2"/>
      <c r="G22" s="13"/>
      <c r="H22" s="1"/>
      <c r="I22" s="1"/>
      <c r="J22" s="1"/>
    </row>
    <row r="23" spans="1:10" s="6" customFormat="1" ht="25.5" customHeight="1">
      <c r="A23" s="17"/>
      <c r="B23" s="9"/>
      <c r="C23" s="1"/>
      <c r="D23" s="1" t="s">
        <v>34</v>
      </c>
      <c r="E23" s="1"/>
      <c r="F23" s="1"/>
      <c r="G23" s="1"/>
      <c r="H23" s="1"/>
      <c r="I23" s="1"/>
      <c r="J23" s="1"/>
    </row>
    <row r="24" spans="1:10" s="6" customFormat="1" ht="25.5" customHeight="1">
      <c r="A24" s="7" t="s">
        <v>25</v>
      </c>
      <c r="B24" s="8" t="s">
        <v>27</v>
      </c>
      <c r="C24" s="1"/>
      <c r="D24" s="23" t="s">
        <v>96</v>
      </c>
      <c r="E24" s="1"/>
      <c r="F24" s="1"/>
      <c r="G24" s="1"/>
      <c r="H24" s="1"/>
      <c r="I24" s="1"/>
      <c r="J24" s="1"/>
    </row>
    <row r="25" spans="1:10" s="6" customFormat="1" ht="25.5" customHeight="1">
      <c r="A25" s="7" t="s">
        <v>26</v>
      </c>
      <c r="B25" s="8" t="s">
        <v>72</v>
      </c>
      <c r="C25" s="1"/>
      <c r="D25" s="23" t="s">
        <v>95</v>
      </c>
      <c r="E25" s="1"/>
      <c r="F25" s="1"/>
      <c r="G25" s="1"/>
      <c r="H25" s="1"/>
      <c r="I25" s="1"/>
      <c r="J25" s="1"/>
    </row>
    <row r="26" spans="1:10" s="6" customFormat="1" ht="25.5" customHeight="1">
      <c r="A26" s="7"/>
      <c r="B26" s="8"/>
      <c r="C26" s="1" t="s">
        <v>81</v>
      </c>
      <c r="E26" s="36"/>
      <c r="F26" s="36"/>
      <c r="G26" s="36"/>
      <c r="H26" s="1"/>
      <c r="I26" s="1"/>
      <c r="J26" s="1"/>
    </row>
    <row r="27" spans="1:10" s="6" customFormat="1" ht="25.5" customHeight="1">
      <c r="A27" s="7"/>
      <c r="B27" s="8"/>
      <c r="C27" s="1" t="s">
        <v>82</v>
      </c>
      <c r="E27" s="36"/>
      <c r="F27" s="36"/>
      <c r="G27" s="36"/>
      <c r="H27" s="1"/>
      <c r="I27" s="1"/>
      <c r="J27" s="1"/>
    </row>
    <row r="28" spans="1:10" s="6" customFormat="1" ht="25.5" customHeight="1">
      <c r="A28" s="7" t="s">
        <v>38</v>
      </c>
      <c r="B28" s="8" t="s">
        <v>9</v>
      </c>
      <c r="C28" s="1"/>
      <c r="D28" s="1" t="s">
        <v>29</v>
      </c>
      <c r="E28" s="1"/>
      <c r="F28" s="1"/>
      <c r="G28" s="1"/>
      <c r="H28" s="1"/>
      <c r="I28" s="1"/>
      <c r="J28" s="1"/>
    </row>
    <row r="29" spans="1:10" s="6" customFormat="1" ht="24" customHeight="1">
      <c r="A29" s="7" t="s">
        <v>71</v>
      </c>
      <c r="B29" s="8" t="s">
        <v>11</v>
      </c>
      <c r="C29" s="1"/>
      <c r="D29" s="1" t="s">
        <v>100</v>
      </c>
      <c r="E29" s="23"/>
      <c r="F29" s="23"/>
      <c r="G29" s="23"/>
      <c r="H29" s="23"/>
      <c r="I29" s="1"/>
      <c r="J29" s="1"/>
    </row>
    <row r="30" spans="1:10" s="6" customFormat="1" ht="24" customHeight="1">
      <c r="A30" s="18"/>
      <c r="B30" s="1"/>
      <c r="C30" s="1"/>
      <c r="D30" s="83" t="s">
        <v>101</v>
      </c>
      <c r="E30" s="23"/>
      <c r="F30" s="23"/>
      <c r="G30" s="23"/>
      <c r="H30" s="23"/>
      <c r="I30" s="8"/>
      <c r="J30" s="8"/>
    </row>
    <row r="31" spans="1:10" s="6" customFormat="1" ht="24" customHeight="1">
      <c r="A31" s="18"/>
      <c r="B31" s="1"/>
      <c r="C31" s="1"/>
      <c r="D31" s="84" t="s">
        <v>102</v>
      </c>
      <c r="E31" s="23"/>
      <c r="F31" s="23"/>
      <c r="G31" s="23"/>
      <c r="H31" s="23"/>
      <c r="I31" s="8"/>
      <c r="J31" s="8"/>
    </row>
    <row r="32" spans="1:10" ht="24" customHeight="1">
      <c r="A32" s="19"/>
      <c r="B32" s="10"/>
      <c r="C32" s="10"/>
      <c r="D32" s="39" t="s">
        <v>83</v>
      </c>
      <c r="E32" s="10"/>
      <c r="F32" s="10"/>
      <c r="G32" s="10"/>
      <c r="H32" s="10"/>
      <c r="I32" s="10"/>
      <c r="J32" s="10"/>
    </row>
    <row r="33" s="58" customFormat="1" ht="14.25">
      <c r="A33" s="57"/>
    </row>
    <row r="34" spans="2:7" s="10" customFormat="1" ht="22.5" customHeight="1">
      <c r="B34" s="61" t="s">
        <v>84</v>
      </c>
      <c r="E34" s="59"/>
      <c r="F34" s="59"/>
      <c r="G34" s="39"/>
    </row>
    <row r="35" ht="13.5">
      <c r="B35" s="56"/>
    </row>
  </sheetData>
  <sheetProtection/>
  <printOptions horizontalCentered="1" verticalCentered="1"/>
  <pageMargins left="0.3937007874015748" right="0.3937007874015748" top="0.3937007874015748" bottom="0.13" header="0.196850393700787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SheetLayoutView="100" zoomScalePageLayoutView="0" workbookViewId="0" topLeftCell="A1">
      <selection activeCell="C13" sqref="C13"/>
    </sheetView>
  </sheetViews>
  <sheetFormatPr defaultColWidth="9.00390625" defaultRowHeight="13.5"/>
  <cols>
    <col min="1" max="1" width="4.625" style="11" customWidth="1"/>
    <col min="2" max="2" width="7.625" style="11" customWidth="1"/>
    <col min="3" max="4" width="9.625" style="11" customWidth="1"/>
    <col min="5" max="5" width="19.625" style="11" customWidth="1"/>
    <col min="6" max="6" width="7.625" style="11" customWidth="1"/>
    <col min="7" max="7" width="7.625" style="22" customWidth="1"/>
    <col min="8" max="8" width="12.625" style="11" customWidth="1"/>
    <col min="9" max="9" width="15.25390625" style="11" customWidth="1"/>
    <col min="10" max="10" width="9.00390625" style="11" customWidth="1"/>
    <col min="11" max="11" width="9.00390625" style="17" customWidth="1"/>
    <col min="12" max="12" width="7.625" style="17" hidden="1" customWidth="1"/>
    <col min="13" max="13" width="9.625" style="6" hidden="1" customWidth="1"/>
    <col min="14" max="14" width="8.625" style="6" hidden="1" customWidth="1"/>
    <col min="15" max="15" width="1.625" style="6" hidden="1" customWidth="1"/>
    <col min="16" max="17" width="5.625" style="6" hidden="1" customWidth="1"/>
    <col min="18" max="18" width="7.75390625" style="17" customWidth="1"/>
    <col min="19" max="16384" width="9.00390625" style="11" customWidth="1"/>
  </cols>
  <sheetData>
    <row r="1" ht="21.75" customHeight="1">
      <c r="A1" s="38" t="s">
        <v>69</v>
      </c>
    </row>
    <row r="2" spans="1:18" s="26" customFormat="1" ht="21.75" customHeight="1">
      <c r="A2" s="1" t="s">
        <v>58</v>
      </c>
      <c r="K2" s="6"/>
      <c r="L2" s="6"/>
      <c r="M2" s="6"/>
      <c r="N2" s="6"/>
      <c r="O2" s="6"/>
      <c r="P2" s="6"/>
      <c r="Q2" s="6"/>
      <c r="R2" s="6"/>
    </row>
    <row r="3" spans="1:12" ht="21.75" customHeight="1">
      <c r="A3" s="1" t="s">
        <v>55</v>
      </c>
      <c r="B3" s="31"/>
      <c r="C3" s="31"/>
      <c r="D3" s="31"/>
      <c r="E3" s="31"/>
      <c r="F3" s="31"/>
      <c r="G3" s="31"/>
      <c r="H3" s="31"/>
      <c r="I3" s="31"/>
      <c r="J3" s="31"/>
      <c r="K3" s="69"/>
      <c r="L3" s="69"/>
    </row>
    <row r="4" spans="1:12" ht="21.75" customHeight="1">
      <c r="A4" s="1" t="str">
        <f>"大会名："&amp;'要項'!$D$6</f>
        <v>大会名：令和６年度仙台市夏季バドミントン大会(団体戦)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21" customHeight="1">
      <c r="A5" s="39" t="str">
        <f>"開催日："&amp;MID('要項'!$D$9,1,15)&amp;" 会場："&amp;'要項'!$D$10</f>
        <v>開催日：２０２４年７月１５日（月祝）  会場：宮城野体育館</v>
      </c>
      <c r="I5" s="30"/>
      <c r="J5" s="30"/>
      <c r="K5" s="30"/>
      <c r="L5" s="30"/>
    </row>
    <row r="6" spans="1:12" ht="21.75" customHeight="1">
      <c r="A6" s="1" t="str">
        <f>"募集数："&amp;MID('要項'!$D$15,13,20)</f>
        <v>募集数：６４チーム 多数の場合は抽選いたします</v>
      </c>
      <c r="B6" s="21"/>
      <c r="C6" s="21"/>
      <c r="D6" s="21"/>
      <c r="E6" s="21"/>
      <c r="F6" s="21"/>
      <c r="G6" s="21"/>
      <c r="H6" s="21"/>
      <c r="I6" s="26"/>
      <c r="J6" s="26"/>
      <c r="K6" s="6"/>
      <c r="L6" s="6"/>
    </row>
    <row r="7" spans="1:12" ht="21" customHeight="1">
      <c r="A7" s="1" t="str">
        <f>"参加料："&amp;'要項'!$D$17</f>
        <v>参加料：１チーム　１２,０００円   （当日持参・確認期間後のキャンセルは参加料を頂きます）</v>
      </c>
      <c r="B7" s="42"/>
      <c r="C7" s="44"/>
      <c r="D7" s="44"/>
      <c r="E7" s="44"/>
      <c r="F7" s="41"/>
      <c r="I7" s="30"/>
      <c r="J7" s="30"/>
      <c r="K7" s="30"/>
      <c r="L7" s="30"/>
    </row>
    <row r="8" spans="1:12" ht="21.75" customHeight="1">
      <c r="A8" s="1" t="str">
        <f>"申込期間："&amp;'要項'!$D$24</f>
        <v>申込期間：２０２４年６月２４日(月)～６月２８日(金) 午後６時まで必着</v>
      </c>
      <c r="B8" s="29"/>
      <c r="C8" s="29"/>
      <c r="D8" s="29"/>
      <c r="E8" s="29"/>
      <c r="F8" s="29"/>
      <c r="G8" s="29"/>
      <c r="H8" s="29"/>
      <c r="I8" s="30"/>
      <c r="J8" s="30"/>
      <c r="K8" s="30"/>
      <c r="L8" s="30"/>
    </row>
    <row r="9" spans="1:12" ht="21.75" customHeight="1">
      <c r="A9" s="1" t="str">
        <f>"確認期間："&amp;'要項'!$D$25&amp;"  相違ある場合は再送ください"</f>
        <v>確認期間：２０２４年７月１日(月)～７月３日(水)  相違ある場合は再送ください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ht="21.75" customHeight="1">
      <c r="A10" s="1" t="s">
        <v>87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ht="21.75" customHeight="1">
      <c r="A11" s="1" t="s">
        <v>103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8" s="35" customFormat="1" ht="21.75" customHeight="1">
      <c r="A12" s="1" t="s">
        <v>104</v>
      </c>
      <c r="B12" s="43"/>
      <c r="C12" s="43"/>
      <c r="D12" s="43"/>
      <c r="E12" s="43"/>
      <c r="F12" s="43"/>
      <c r="I12" s="85"/>
      <c r="J12" s="85"/>
      <c r="K12" s="85"/>
      <c r="L12" s="85"/>
      <c r="M12" s="70"/>
      <c r="N12" s="70"/>
      <c r="O12" s="70"/>
      <c r="P12" s="70"/>
      <c r="Q12" s="70"/>
      <c r="R12" s="71"/>
    </row>
    <row r="13" spans="1:18" s="12" customFormat="1" ht="21.75" customHeight="1">
      <c r="A13" s="52" t="s">
        <v>10</v>
      </c>
      <c r="B13" s="53"/>
      <c r="C13" s="79"/>
      <c r="D13" s="80"/>
      <c r="E13" s="1" t="s">
        <v>75</v>
      </c>
      <c r="G13" s="86"/>
      <c r="K13" s="72"/>
      <c r="L13" s="72"/>
      <c r="M13" s="6"/>
      <c r="N13" s="6"/>
      <c r="O13" s="6"/>
      <c r="P13" s="6"/>
      <c r="Q13" s="6"/>
      <c r="R13" s="72"/>
    </row>
    <row r="14" spans="1:18" s="12" customFormat="1" ht="21.75" customHeight="1">
      <c r="A14" s="52" t="s">
        <v>43</v>
      </c>
      <c r="B14" s="54"/>
      <c r="C14" s="79"/>
      <c r="D14" s="80"/>
      <c r="E14" s="1" t="s">
        <v>73</v>
      </c>
      <c r="G14" s="87"/>
      <c r="K14" s="72"/>
      <c r="L14" s="72"/>
      <c r="M14" s="6"/>
      <c r="N14" s="6"/>
      <c r="O14" s="6"/>
      <c r="P14" s="6"/>
      <c r="Q14" s="6"/>
      <c r="R14" s="72"/>
    </row>
    <row r="15" spans="1:18" s="12" customFormat="1" ht="21.75" customHeight="1">
      <c r="A15" s="52" t="s">
        <v>59</v>
      </c>
      <c r="B15" s="55"/>
      <c r="C15" s="79"/>
      <c r="D15" s="80"/>
      <c r="E15" s="88"/>
      <c r="F15" s="36"/>
      <c r="G15" s="87"/>
      <c r="H15" s="89"/>
      <c r="K15" s="72"/>
      <c r="L15" s="72"/>
      <c r="M15" s="6"/>
      <c r="N15" s="6"/>
      <c r="O15" s="6"/>
      <c r="P15" s="6"/>
      <c r="Q15" s="6"/>
      <c r="R15" s="72"/>
    </row>
    <row r="16" ht="4.5" customHeight="1"/>
    <row r="17" spans="1:18" s="12" customFormat="1" ht="18" customHeight="1">
      <c r="A17" s="90" t="s">
        <v>68</v>
      </c>
      <c r="B17" s="91"/>
      <c r="C17" s="92"/>
      <c r="D17" s="92"/>
      <c r="E17" s="92"/>
      <c r="F17" s="92"/>
      <c r="G17" s="93"/>
      <c r="H17" s="92"/>
      <c r="I17" s="94"/>
      <c r="J17" s="94"/>
      <c r="K17" s="94"/>
      <c r="L17" s="94"/>
      <c r="M17" s="6"/>
      <c r="N17" s="6"/>
      <c r="O17" s="6"/>
      <c r="P17" s="6"/>
      <c r="Q17" s="6"/>
      <c r="R17" s="72"/>
    </row>
    <row r="18" spans="1:18" s="12" customFormat="1" ht="18" customHeight="1">
      <c r="A18" s="26" t="s">
        <v>88</v>
      </c>
      <c r="B18" s="29"/>
      <c r="C18" s="29"/>
      <c r="D18" s="29"/>
      <c r="E18" s="29"/>
      <c r="F18" s="29"/>
      <c r="H18" s="29"/>
      <c r="K18" s="72"/>
      <c r="L18" s="72"/>
      <c r="M18" s="6"/>
      <c r="N18" s="6"/>
      <c r="O18" s="6"/>
      <c r="P18" s="6"/>
      <c r="Q18" s="6"/>
      <c r="R18" s="72"/>
    </row>
    <row r="19" spans="1:18" s="12" customFormat="1" ht="18" customHeight="1">
      <c r="A19" s="26" t="s">
        <v>105</v>
      </c>
      <c r="B19" s="29"/>
      <c r="C19" s="29"/>
      <c r="D19" s="29"/>
      <c r="E19" s="29"/>
      <c r="F19" s="29"/>
      <c r="H19" s="29"/>
      <c r="K19" s="72"/>
      <c r="L19" s="72"/>
      <c r="M19" s="6"/>
      <c r="N19" s="6"/>
      <c r="O19" s="6"/>
      <c r="P19" s="6"/>
      <c r="Q19" s="6"/>
      <c r="R19" s="72"/>
    </row>
    <row r="20" spans="1:18" s="12" customFormat="1" ht="18" customHeight="1">
      <c r="A20" s="26" t="s">
        <v>89</v>
      </c>
      <c r="B20" s="29"/>
      <c r="C20" s="29"/>
      <c r="D20" s="29"/>
      <c r="E20" s="29"/>
      <c r="F20" s="29"/>
      <c r="H20" s="29"/>
      <c r="K20" s="72"/>
      <c r="L20" s="72"/>
      <c r="M20" s="6"/>
      <c r="N20" s="6"/>
      <c r="O20" s="6"/>
      <c r="P20" s="6"/>
      <c r="Q20" s="6"/>
      <c r="R20" s="72"/>
    </row>
    <row r="21" spans="1:18" s="12" customFormat="1" ht="18" customHeight="1">
      <c r="A21" s="26" t="s">
        <v>106</v>
      </c>
      <c r="B21" s="95"/>
      <c r="C21" s="95"/>
      <c r="D21" s="95"/>
      <c r="E21" s="95"/>
      <c r="F21" s="95"/>
      <c r="H21" s="95"/>
      <c r="I21" s="96"/>
      <c r="J21" s="96"/>
      <c r="K21" s="94"/>
      <c r="L21" s="94"/>
      <c r="N21" s="29"/>
      <c r="O21" s="29"/>
      <c r="P21" s="29"/>
      <c r="Q21" s="29"/>
      <c r="R21" s="72"/>
    </row>
    <row r="22" spans="1:17" ht="18" customHeight="1">
      <c r="A22" s="45"/>
      <c r="B22" s="46" t="s">
        <v>31</v>
      </c>
      <c r="C22" s="47" t="s">
        <v>85</v>
      </c>
      <c r="D22" s="47" t="s">
        <v>86</v>
      </c>
      <c r="E22" s="47" t="s">
        <v>42</v>
      </c>
      <c r="F22" s="46" t="s">
        <v>36</v>
      </c>
      <c r="G22" s="48" t="s">
        <v>44</v>
      </c>
      <c r="H22" s="46" t="s">
        <v>32</v>
      </c>
      <c r="I22" s="64" t="s">
        <v>60</v>
      </c>
      <c r="J22" s="40"/>
      <c r="K22" s="73"/>
      <c r="L22" s="73"/>
      <c r="M22" s="24">
        <f>$C$13</f>
        <v>0</v>
      </c>
      <c r="N22" s="29"/>
      <c r="O22" s="29"/>
      <c r="P22" s="29"/>
      <c r="Q22" s="29"/>
    </row>
    <row r="23" spans="1:17" ht="33" customHeight="1">
      <c r="A23" s="49" t="s">
        <v>45</v>
      </c>
      <c r="B23" s="50" t="s">
        <v>57</v>
      </c>
      <c r="C23" s="51"/>
      <c r="D23" s="51"/>
      <c r="E23" s="51"/>
      <c r="F23" s="62" t="s">
        <v>57</v>
      </c>
      <c r="G23" s="62" t="s">
        <v>57</v>
      </c>
      <c r="H23" s="51"/>
      <c r="I23" s="51" t="s">
        <v>57</v>
      </c>
      <c r="J23" s="65"/>
      <c r="K23" s="74"/>
      <c r="L23" s="77" t="str">
        <f>B23</f>
        <v>選択</v>
      </c>
      <c r="M23" s="29" t="str">
        <f>C23&amp;" "&amp;D23</f>
        <v> </v>
      </c>
      <c r="N23" s="29">
        <f>E23</f>
        <v>0</v>
      </c>
      <c r="O23" s="29"/>
      <c r="P23" s="78" t="str">
        <f>IF($B23=1!$D$2,INDEX(1!$D$3:$D$7,MATCH($F23,1!$C$3:$C$7,0)),$F23)</f>
        <v>選択</v>
      </c>
      <c r="Q23" s="78" t="str">
        <f>G23</f>
        <v>選択</v>
      </c>
    </row>
    <row r="24" spans="1:17" ht="33" customHeight="1">
      <c r="A24" s="49" t="s">
        <v>46</v>
      </c>
      <c r="B24" s="50" t="s">
        <v>57</v>
      </c>
      <c r="C24" s="51"/>
      <c r="D24" s="51"/>
      <c r="E24" s="51"/>
      <c r="F24" s="62" t="s">
        <v>57</v>
      </c>
      <c r="G24" s="62" t="s">
        <v>57</v>
      </c>
      <c r="H24" s="51"/>
      <c r="I24" s="51" t="s">
        <v>57</v>
      </c>
      <c r="J24" s="65"/>
      <c r="K24" s="74"/>
      <c r="L24" s="77" t="str">
        <f aca="true" t="shared" si="0" ref="L24:L30">B24</f>
        <v>選択</v>
      </c>
      <c r="M24" s="29" t="str">
        <f aca="true" t="shared" si="1" ref="M24:M30">C24&amp;" "&amp;D24</f>
        <v> </v>
      </c>
      <c r="N24" s="29">
        <f aca="true" t="shared" si="2" ref="N24:N30">E24</f>
        <v>0</v>
      </c>
      <c r="O24" s="29"/>
      <c r="P24" s="78" t="str">
        <f>IF($B24=1!$D$2,INDEX(1!$D$3:$D$7,MATCH($F24,1!$C$3:$C$7,0)),$F24)</f>
        <v>選択</v>
      </c>
      <c r="Q24" s="78" t="str">
        <f aca="true" t="shared" si="3" ref="Q24:Q30">G24</f>
        <v>選択</v>
      </c>
    </row>
    <row r="25" spans="1:17" ht="33" customHeight="1">
      <c r="A25" s="49" t="s">
        <v>47</v>
      </c>
      <c r="B25" s="50" t="s">
        <v>57</v>
      </c>
      <c r="C25" s="51"/>
      <c r="D25" s="51"/>
      <c r="E25" s="51"/>
      <c r="F25" s="62" t="s">
        <v>57</v>
      </c>
      <c r="G25" s="62" t="s">
        <v>57</v>
      </c>
      <c r="H25" s="51"/>
      <c r="I25" s="51" t="s">
        <v>57</v>
      </c>
      <c r="J25" s="65"/>
      <c r="K25" s="74"/>
      <c r="L25" s="77" t="str">
        <f t="shared" si="0"/>
        <v>選択</v>
      </c>
      <c r="M25" s="29" t="str">
        <f t="shared" si="1"/>
        <v> </v>
      </c>
      <c r="N25" s="29">
        <f t="shared" si="2"/>
        <v>0</v>
      </c>
      <c r="O25" s="29"/>
      <c r="P25" s="78" t="str">
        <f>IF($B25=1!$D$2,INDEX(1!$D$3:$D$7,MATCH($F25,1!$C$3:$C$7,0)),$F25)</f>
        <v>選択</v>
      </c>
      <c r="Q25" s="78" t="str">
        <f t="shared" si="3"/>
        <v>選択</v>
      </c>
    </row>
    <row r="26" spans="1:17" ht="33" customHeight="1">
      <c r="A26" s="49" t="s">
        <v>48</v>
      </c>
      <c r="B26" s="50" t="s">
        <v>57</v>
      </c>
      <c r="C26" s="51"/>
      <c r="D26" s="51"/>
      <c r="E26" s="51"/>
      <c r="F26" s="62" t="s">
        <v>57</v>
      </c>
      <c r="G26" s="62" t="s">
        <v>57</v>
      </c>
      <c r="H26" s="51"/>
      <c r="I26" s="51" t="s">
        <v>57</v>
      </c>
      <c r="J26" s="65"/>
      <c r="K26" s="74"/>
      <c r="L26" s="77" t="str">
        <f t="shared" si="0"/>
        <v>選択</v>
      </c>
      <c r="M26" s="29" t="str">
        <f t="shared" si="1"/>
        <v> </v>
      </c>
      <c r="N26" s="29">
        <f t="shared" si="2"/>
        <v>0</v>
      </c>
      <c r="O26" s="29"/>
      <c r="P26" s="78" t="str">
        <f>IF($B26=1!$D$2,INDEX(1!$D$3:$D$7,MATCH($F26,1!$C$3:$C$7,0)),$F26)</f>
        <v>選択</v>
      </c>
      <c r="Q26" s="78" t="str">
        <f t="shared" si="3"/>
        <v>選択</v>
      </c>
    </row>
    <row r="27" spans="1:17" ht="33" customHeight="1">
      <c r="A27" s="49" t="s">
        <v>49</v>
      </c>
      <c r="B27" s="50" t="s">
        <v>57</v>
      </c>
      <c r="C27" s="51"/>
      <c r="D27" s="51"/>
      <c r="E27" s="51"/>
      <c r="F27" s="62" t="s">
        <v>57</v>
      </c>
      <c r="G27" s="62" t="s">
        <v>57</v>
      </c>
      <c r="H27" s="51"/>
      <c r="I27" s="51" t="s">
        <v>57</v>
      </c>
      <c r="J27" s="65"/>
      <c r="K27" s="74"/>
      <c r="L27" s="77" t="str">
        <f t="shared" si="0"/>
        <v>選択</v>
      </c>
      <c r="M27" s="29" t="str">
        <f t="shared" si="1"/>
        <v> </v>
      </c>
      <c r="N27" s="29">
        <f t="shared" si="2"/>
        <v>0</v>
      </c>
      <c r="O27" s="29"/>
      <c r="P27" s="78" t="str">
        <f>IF($B27=1!$D$2,INDEX(1!$D$3:$D$7,MATCH($F27,1!$C$3:$C$7,0)),$F27)</f>
        <v>選択</v>
      </c>
      <c r="Q27" s="78" t="str">
        <f t="shared" si="3"/>
        <v>選択</v>
      </c>
    </row>
    <row r="28" spans="1:17" ht="33" customHeight="1">
      <c r="A28" s="49" t="s">
        <v>50</v>
      </c>
      <c r="B28" s="50" t="s">
        <v>57</v>
      </c>
      <c r="C28" s="51"/>
      <c r="D28" s="51"/>
      <c r="E28" s="51"/>
      <c r="F28" s="62" t="s">
        <v>57</v>
      </c>
      <c r="G28" s="62" t="s">
        <v>57</v>
      </c>
      <c r="H28" s="51"/>
      <c r="I28" s="51" t="s">
        <v>57</v>
      </c>
      <c r="J28" s="65"/>
      <c r="K28" s="74"/>
      <c r="L28" s="77" t="str">
        <f t="shared" si="0"/>
        <v>選択</v>
      </c>
      <c r="M28" s="29" t="str">
        <f t="shared" si="1"/>
        <v> </v>
      </c>
      <c r="N28" s="29">
        <f t="shared" si="2"/>
        <v>0</v>
      </c>
      <c r="O28" s="29"/>
      <c r="P28" s="78" t="str">
        <f>IF($B28=1!$D$2,INDEX(1!$D$3:$D$7,MATCH($F28,1!$C$3:$C$7,0)),$F28)</f>
        <v>選択</v>
      </c>
      <c r="Q28" s="78" t="str">
        <f t="shared" si="3"/>
        <v>選択</v>
      </c>
    </row>
    <row r="29" spans="1:17" ht="33" customHeight="1">
      <c r="A29" s="49" t="s">
        <v>51</v>
      </c>
      <c r="B29" s="50" t="s">
        <v>57</v>
      </c>
      <c r="C29" s="51"/>
      <c r="D29" s="51"/>
      <c r="E29" s="51"/>
      <c r="F29" s="62" t="s">
        <v>57</v>
      </c>
      <c r="G29" s="62" t="s">
        <v>57</v>
      </c>
      <c r="H29" s="51"/>
      <c r="I29" s="51" t="s">
        <v>57</v>
      </c>
      <c r="J29" s="65"/>
      <c r="K29" s="74"/>
      <c r="L29" s="77" t="str">
        <f t="shared" si="0"/>
        <v>選択</v>
      </c>
      <c r="M29" s="29" t="str">
        <f t="shared" si="1"/>
        <v> </v>
      </c>
      <c r="N29" s="29">
        <f t="shared" si="2"/>
        <v>0</v>
      </c>
      <c r="O29" s="29"/>
      <c r="P29" s="78" t="str">
        <f>IF($B29=1!$D$2,INDEX(1!$D$3:$D$7,MATCH($F29,1!$C$3:$C$7,0)),$F29)</f>
        <v>選択</v>
      </c>
      <c r="Q29" s="78" t="str">
        <f t="shared" si="3"/>
        <v>選択</v>
      </c>
    </row>
    <row r="30" spans="1:17" ht="33" customHeight="1" thickBot="1">
      <c r="A30" s="49" t="s">
        <v>52</v>
      </c>
      <c r="B30" s="50" t="s">
        <v>57</v>
      </c>
      <c r="C30" s="51"/>
      <c r="D30" s="51"/>
      <c r="E30" s="51"/>
      <c r="F30" s="62" t="s">
        <v>57</v>
      </c>
      <c r="G30" s="62" t="s">
        <v>57</v>
      </c>
      <c r="H30" s="51"/>
      <c r="I30" s="51" t="s">
        <v>57</v>
      </c>
      <c r="J30" s="65"/>
      <c r="K30" s="74"/>
      <c r="L30" s="77" t="str">
        <f t="shared" si="0"/>
        <v>選択</v>
      </c>
      <c r="M30" s="29" t="str">
        <f t="shared" si="1"/>
        <v> </v>
      </c>
      <c r="N30" s="29">
        <f t="shared" si="2"/>
        <v>0</v>
      </c>
      <c r="O30" s="29"/>
      <c r="P30" s="78" t="str">
        <f>IF($B30=1!$D$2,INDEX(1!$D$3:$D$7,MATCH($F30,1!$C$3:$C$7,0)),$F30)</f>
        <v>選択</v>
      </c>
      <c r="Q30" s="78" t="str">
        <f t="shared" si="3"/>
        <v>選択</v>
      </c>
    </row>
    <row r="31" spans="1:12" ht="21" customHeight="1">
      <c r="A31" s="42"/>
      <c r="B31" s="42"/>
      <c r="C31" s="44"/>
      <c r="D31" s="44"/>
      <c r="E31" s="44"/>
      <c r="F31" s="41"/>
      <c r="I31" s="37" t="s">
        <v>74</v>
      </c>
      <c r="J31" s="66"/>
      <c r="K31" s="75"/>
      <c r="L31" s="75"/>
    </row>
    <row r="32" spans="1:12" ht="21" customHeight="1">
      <c r="A32" s="39"/>
      <c r="I32" s="81"/>
      <c r="J32" s="67"/>
      <c r="K32" s="76"/>
      <c r="L32" s="76"/>
    </row>
    <row r="33" spans="1:18" s="35" customFormat="1" ht="21" customHeight="1" thickBot="1">
      <c r="A33" s="29"/>
      <c r="B33" s="43"/>
      <c r="C33" s="43"/>
      <c r="D33" s="43"/>
      <c r="E33" s="43"/>
      <c r="F33" s="43"/>
      <c r="I33" s="82"/>
      <c r="J33" s="67"/>
      <c r="K33" s="76"/>
      <c r="L33" s="76"/>
      <c r="M33" s="70"/>
      <c r="N33" s="70"/>
      <c r="O33" s="70"/>
      <c r="P33" s="70"/>
      <c r="Q33" s="70"/>
      <c r="R33" s="71"/>
    </row>
  </sheetData>
  <sheetProtection/>
  <mergeCells count="1">
    <mergeCell ref="I32:I33"/>
  </mergeCells>
  <dataValidations count="4">
    <dataValidation type="list" allowBlank="1" showInputMessage="1" showErrorMessage="1" sqref="F23:F30">
      <formula1>登録部</formula1>
    </dataValidation>
    <dataValidation type="list" allowBlank="1" showInputMessage="1" showErrorMessage="1" sqref="G23:G30">
      <formula1>年代</formula1>
    </dataValidation>
    <dataValidation type="list" allowBlank="1" showInputMessage="1" showErrorMessage="1" sqref="B23:B30">
      <formula1>性別</formula1>
    </dataValidation>
    <dataValidation type="list" allowBlank="1" showInputMessage="1" showErrorMessage="1" sqref="I23:I30">
      <formula1>備考</formula1>
    </dataValidation>
  </dataValidations>
  <printOptions horizontalCentered="1"/>
  <pageMargins left="0.1968503937007874" right="0.1968503937007874" top="0.984251968503937" bottom="0.3937007874015748" header="0.31496062992125984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E7" sqref="E7"/>
    </sheetView>
  </sheetViews>
  <sheetFormatPr defaultColWidth="9.00390625" defaultRowHeight="13.5"/>
  <sheetData>
    <row r="2" spans="1:5" ht="13.5">
      <c r="A2" t="s">
        <v>57</v>
      </c>
      <c r="B2" t="s">
        <v>57</v>
      </c>
      <c r="C2" t="s">
        <v>57</v>
      </c>
      <c r="D2" t="str">
        <f>$A$3</f>
        <v>女子</v>
      </c>
      <c r="E2" t="s">
        <v>57</v>
      </c>
    </row>
    <row r="3" spans="1:5" ht="13.5">
      <c r="A3" t="s">
        <v>53</v>
      </c>
      <c r="B3" s="60">
        <v>10</v>
      </c>
      <c r="C3" s="60">
        <v>1</v>
      </c>
      <c r="D3" s="60" t="s">
        <v>63</v>
      </c>
      <c r="E3" t="s">
        <v>76</v>
      </c>
    </row>
    <row r="4" spans="1:5" ht="13.5">
      <c r="A4" t="s">
        <v>54</v>
      </c>
      <c r="B4" s="60">
        <v>20</v>
      </c>
      <c r="C4" s="60">
        <v>2</v>
      </c>
      <c r="D4" s="60" t="s">
        <v>64</v>
      </c>
      <c r="E4" t="s">
        <v>62</v>
      </c>
    </row>
    <row r="5" spans="2:5" ht="13.5">
      <c r="B5" s="60">
        <v>30</v>
      </c>
      <c r="C5" s="60">
        <v>3</v>
      </c>
      <c r="D5" s="60" t="s">
        <v>65</v>
      </c>
      <c r="E5" t="s">
        <v>61</v>
      </c>
    </row>
    <row r="6" spans="2:5" ht="13.5">
      <c r="B6" s="60">
        <v>40</v>
      </c>
      <c r="C6" s="60">
        <v>4</v>
      </c>
      <c r="D6" s="60" t="s">
        <v>66</v>
      </c>
      <c r="E6" t="s">
        <v>77</v>
      </c>
    </row>
    <row r="7" spans="2:4" ht="13.5">
      <c r="B7" s="60">
        <v>50</v>
      </c>
      <c r="C7" s="60">
        <v>5</v>
      </c>
      <c r="D7" s="60" t="s">
        <v>67</v>
      </c>
    </row>
    <row r="8" ht="13.5">
      <c r="B8" s="60">
        <v>60</v>
      </c>
    </row>
    <row r="9" ht="13.5">
      <c r="B9" s="60">
        <v>70</v>
      </c>
    </row>
    <row r="10" ht="13.5">
      <c r="B10" s="60">
        <v>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仙台市バドミントン協会y</dc:creator>
  <cp:keywords/>
  <dc:description/>
  <cp:lastModifiedBy>高広 山本</cp:lastModifiedBy>
  <cp:lastPrinted>2023-03-08T09:58:08Z</cp:lastPrinted>
  <dcterms:created xsi:type="dcterms:W3CDTF">2001-04-04T08:12:02Z</dcterms:created>
  <dcterms:modified xsi:type="dcterms:W3CDTF">2024-02-01T01:48:15Z</dcterms:modified>
  <cp:category/>
  <cp:version/>
  <cp:contentType/>
  <cp:contentStatus/>
</cp:coreProperties>
</file>